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Y:\1中央普通統籌分配稅款撥付\C 署網\=統籌稅收-按月\115年度\"/>
    </mc:Choice>
  </mc:AlternateContent>
  <xr:revisionPtr revIDLastSave="0" documentId="13_ncr:1_{281A18A2-AC9E-44E3-888D-06B3643B0BC8}" xr6:coauthVersionLast="47" xr6:coauthVersionMax="47" xr10:uidLastSave="{00000000-0000-0000-0000-000000000000}"/>
  <bookViews>
    <workbookView xWindow="-120" yWindow="-120" windowWidth="29040" windowHeight="15720" tabRatio="749" xr2:uid="{00000000-000D-0000-FFFF-FFFF00000000}"/>
  </bookViews>
  <sheets>
    <sheet name="11509-英" sheetId="47" r:id="rId1"/>
    <sheet name="11508-英" sheetId="46" r:id="rId2"/>
    <sheet name="11507-英" sheetId="45" r:id="rId3"/>
    <sheet name="11506-英" sheetId="44" r:id="rId4"/>
    <sheet name="11505-英" sheetId="43" r:id="rId5"/>
    <sheet name="11504-英" sheetId="42" r:id="rId6"/>
    <sheet name="11503-英" sheetId="41" r:id="rId7"/>
    <sheet name="11502-英" sheetId="40" r:id="rId8"/>
    <sheet name="11501-英" sheetId="39" r:id="rId9"/>
    <sheet name="11412-英 (含整理期)" sheetId="13" r:id="rId10"/>
    <sheet name="11412-英" sheetId="12" r:id="rId11"/>
    <sheet name="11411-英" sheetId="11" r:id="rId12"/>
    <sheet name="11410-英" sheetId="10" r:id="rId13"/>
    <sheet name="11409-英" sheetId="9" r:id="rId14"/>
    <sheet name="11408-英" sheetId="8" r:id="rId15"/>
    <sheet name="11407-英" sheetId="7" r:id="rId16"/>
    <sheet name="11406-英" sheetId="6" r:id="rId17"/>
    <sheet name="11405-英" sheetId="5" r:id="rId18"/>
    <sheet name="11404-英" sheetId="4" r:id="rId19"/>
    <sheet name="11403-英" sheetId="3" r:id="rId20"/>
    <sheet name="11402-英" sheetId="1" r:id="rId21"/>
    <sheet name="11401-英" sheetId="2" r:id="rId22"/>
    <sheet name="11312(含整理期)-英" sheetId="14" r:id="rId23"/>
    <sheet name="11312-英" sheetId="15" r:id="rId24"/>
    <sheet name="11311-英" sheetId="16" r:id="rId25"/>
    <sheet name="11310-英 " sheetId="17" r:id="rId26"/>
    <sheet name="11309-英" sheetId="18" r:id="rId27"/>
    <sheet name="11308-英" sheetId="19" r:id="rId28"/>
    <sheet name="11307-英" sheetId="20" r:id="rId29"/>
    <sheet name="11306-英" sheetId="21" r:id="rId30"/>
    <sheet name="11305-英" sheetId="22" r:id="rId31"/>
    <sheet name="11304-英" sheetId="23" r:id="rId32"/>
    <sheet name="11303-英" sheetId="24" r:id="rId33"/>
    <sheet name="11302-英" sheetId="25" r:id="rId34"/>
    <sheet name="11301-英" sheetId="26" r:id="rId35"/>
    <sheet name="11212-英 (含整理期)" sheetId="27" r:id="rId36"/>
    <sheet name="11212-英" sheetId="28" r:id="rId37"/>
    <sheet name="11211-英" sheetId="29" r:id="rId38"/>
    <sheet name="11210-英 " sheetId="30" r:id="rId39"/>
    <sheet name="11209-英 " sheetId="31" r:id="rId40"/>
    <sheet name="11208-英" sheetId="32" r:id="rId41"/>
    <sheet name="11207-英" sheetId="33" r:id="rId42"/>
    <sheet name="11206-英" sheetId="34" r:id="rId43"/>
    <sheet name="11205-英 " sheetId="35" r:id="rId44"/>
    <sheet name="11204-英" sheetId="36" r:id="rId45"/>
    <sheet name="11203-英" sheetId="37" r:id="rId46"/>
    <sheet name="11202-英" sheetId="38" r:id="rId47"/>
  </sheets>
  <externalReferences>
    <externalReference r:id="rId48"/>
  </externalReferences>
  <definedNames>
    <definedName name="_xlnm.Print_Area" localSheetId="46">'11202-英'!$A$1:$G$15</definedName>
    <definedName name="_xlnm.Print_Area" localSheetId="45">'11203-英'!$A$1:$G$15</definedName>
    <definedName name="_xlnm.Print_Area" localSheetId="44">'11204-英'!$A$1:$H$15</definedName>
    <definedName name="_xlnm.Print_Area" localSheetId="43">'11205-英 '!$A$1:$H$15</definedName>
    <definedName name="_xlnm.Print_Area" localSheetId="42">'11206-英'!$A$1:$H$15</definedName>
    <definedName name="_xlnm.Print_Area" localSheetId="41">'11207-英'!$A$1:$H$15</definedName>
    <definedName name="_xlnm.Print_Area" localSheetId="40">'11208-英'!$A$1:$H$15</definedName>
    <definedName name="_xlnm.Print_Area" localSheetId="39">'11209-英 '!$A$1:$H$15</definedName>
    <definedName name="_xlnm.Print_Area" localSheetId="38">'11210-英 '!$A$1:$H$15</definedName>
    <definedName name="_xlnm.Print_Area" localSheetId="37">'11211-英'!$A$1:$H$15</definedName>
    <definedName name="_xlnm.Print_Area" localSheetId="36">'11212-英'!$A$1:$H$14</definedName>
    <definedName name="_xlnm.Print_Area" localSheetId="35">'11212-英 (含整理期)'!$A$1:$H$16</definedName>
    <definedName name="_xlnm.Print_Area" localSheetId="34">'11301-英'!$A$1:$H$14</definedName>
    <definedName name="_xlnm.Print_Area" localSheetId="33">'11302-英'!$A$1:$H$14</definedName>
    <definedName name="_xlnm.Print_Area" localSheetId="32">'11303-英'!$A$1:$H$14</definedName>
    <definedName name="_xlnm.Print_Area" localSheetId="31">'11304-英'!$A$1:$H$14</definedName>
    <definedName name="_xlnm.Print_Area" localSheetId="30">'11305-英'!$A$1:$H$14</definedName>
    <definedName name="_xlnm.Print_Area" localSheetId="29">'11306-英'!$A$1:$H$14</definedName>
    <definedName name="_xlnm.Print_Area" localSheetId="28">'11307-英'!$A$1:$H$14</definedName>
    <definedName name="_xlnm.Print_Area" localSheetId="27">'11308-英'!$A$1:$H$14</definedName>
    <definedName name="_xlnm.Print_Area" localSheetId="26">'11309-英'!$A$1:$H$14</definedName>
    <definedName name="_xlnm.Print_Area" localSheetId="25">'11310-英 '!$A$1:$H$14</definedName>
    <definedName name="_xlnm.Print_Area" localSheetId="24">'11311-英'!$A$1:$H$14</definedName>
    <definedName name="_xlnm.Print_Area" localSheetId="22">'11312(含整理期)-英'!$A$1:$H$17</definedName>
    <definedName name="_xlnm.Print_Area" localSheetId="23">'11312-英'!$A$1:$H$14</definedName>
    <definedName name="_xlnm.Print_Area" localSheetId="21">'11401-英'!$A$1:$H$14</definedName>
    <definedName name="_xlnm.Print_Area" localSheetId="20">'11402-英'!$A$1:$H$14</definedName>
    <definedName name="_xlnm.Print_Area" localSheetId="19">'11403-英'!$A$1:$H$14</definedName>
    <definedName name="_xlnm.Print_Area" localSheetId="18">'11404-英'!$A$1:$H$14</definedName>
    <definedName name="_xlnm.Print_Area" localSheetId="17">'11405-英'!$A$1:$H$14</definedName>
    <definedName name="_xlnm.Print_Area" localSheetId="16">'11406-英'!$A$1:$H$14</definedName>
    <definedName name="_xlnm.Print_Area" localSheetId="15">'11407-英'!$A$1:$H$14</definedName>
    <definedName name="_xlnm.Print_Area" localSheetId="14">'11408-英'!$A$1:$H$14</definedName>
    <definedName name="_xlnm.Print_Area" localSheetId="13">'11409-英'!$A$1:$H$14</definedName>
    <definedName name="_xlnm.Print_Area" localSheetId="12">'11410-英'!$A$1:$H$14</definedName>
    <definedName name="_xlnm.Print_Area" localSheetId="11">'11411-英'!$A$1:$H$14</definedName>
    <definedName name="_xlnm.Print_Area" localSheetId="10">'11412-英'!$A$1:$H$14</definedName>
    <definedName name="_xlnm.Print_Area" localSheetId="9">'11412-英 (含整理期)'!$A$1:$H$17</definedName>
    <definedName name="_xlnm.Print_Area" localSheetId="8">'11501-英'!$A$1:$H$15</definedName>
    <definedName name="_xlnm.Print_Area" localSheetId="7">'11502-英'!$A$1:$H$15</definedName>
    <definedName name="_xlnm.Print_Area" localSheetId="6">'11503-英'!$A$1:$H$15</definedName>
    <definedName name="_xlnm.Print_Area" localSheetId="5">'11504-英'!$A$1:$H$15</definedName>
    <definedName name="_xlnm.Print_Area" localSheetId="4">'11505-英'!$A$1:$H$15</definedName>
    <definedName name="_xlnm.Print_Area" localSheetId="3">'11506-英'!$A$1:$H$15</definedName>
    <definedName name="_xlnm.Print_Area" localSheetId="2">'11507-英'!$A$1:$H$15</definedName>
    <definedName name="_xlnm.Print_Area" localSheetId="1">'11508-英'!$A$1:$H$15</definedName>
    <definedName name="_xlnm.Print_Area" localSheetId="0">'11509-英'!$A$1:$H$15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2" i="38" l="1"/>
  <c r="D12" i="38"/>
  <c r="C10" i="38"/>
  <c r="D10" i="38"/>
  <c r="C9" i="38"/>
  <c r="D9" i="38"/>
  <c r="C8" i="38"/>
  <c r="C7" i="38" s="1"/>
  <c r="D8" i="38"/>
  <c r="D12" i="35"/>
  <c r="C11" i="35"/>
  <c r="D11" i="35"/>
  <c r="D10" i="35"/>
  <c r="D9" i="35"/>
  <c r="D8" i="35"/>
  <c r="C7" i="35"/>
  <c r="D7" i="35"/>
  <c r="D12" i="33"/>
  <c r="C11" i="33"/>
  <c r="D11" i="33"/>
  <c r="D10" i="33"/>
  <c r="D9" i="33"/>
  <c r="D8" i="33"/>
  <c r="C7" i="33"/>
  <c r="C13" i="33"/>
  <c r="C13" i="35"/>
  <c r="C15" i="35"/>
  <c r="D15" i="35"/>
  <c r="C11" i="38"/>
  <c r="D11" i="38"/>
  <c r="D13" i="33"/>
  <c r="D7" i="33"/>
  <c r="D13" i="35"/>
  <c r="C15" i="33"/>
  <c r="D15" i="33"/>
  <c r="C14" i="35"/>
  <c r="D14" i="35"/>
  <c r="C14" i="33"/>
  <c r="D14" i="33"/>
  <c r="C15" i="38" l="1"/>
  <c r="D15" i="38" s="1"/>
  <c r="D7" i="38"/>
  <c r="C13" i="38"/>
  <c r="C14" i="38" l="1"/>
  <c r="D14" i="38" s="1"/>
  <c r="D13" i="38"/>
</calcChain>
</file>

<file path=xl/sharedStrings.xml><?xml version="1.0" encoding="utf-8"?>
<sst xmlns="http://schemas.openxmlformats.org/spreadsheetml/2006/main" count="1153" uniqueCount="135">
  <si>
    <t xml:space="preserve">                                 Items
Taxes</t>
    <phoneticPr fontId="8" type="noConversion"/>
  </si>
  <si>
    <t>Estimated Annual
Amount
(1)</t>
    <phoneticPr fontId="8" type="noConversion"/>
  </si>
  <si>
    <r>
      <rPr>
        <sz val="18"/>
        <rFont val="標楷體"/>
        <family val="4"/>
        <charset val="136"/>
      </rPr>
      <t>同期比較</t>
    </r>
    <phoneticPr fontId="4" type="noConversion"/>
  </si>
  <si>
    <t>Execution Rate of 
the same Period</t>
    <phoneticPr fontId="4" type="noConversion"/>
  </si>
  <si>
    <t>Accumulated Actual Amount
(2)</t>
    <phoneticPr fontId="4" type="noConversion"/>
  </si>
  <si>
    <r>
      <rPr>
        <sz val="18"/>
        <rFont val="標楷體"/>
        <family val="4"/>
        <charset val="136"/>
      </rPr>
      <t>截至</t>
    </r>
    <r>
      <rPr>
        <sz val="18"/>
        <rFont val="Times New Roman"/>
        <family val="1"/>
      </rPr>
      <t>112</t>
    </r>
    <r>
      <rPr>
        <sz val="18"/>
        <rFont val="標楷體"/>
        <family val="4"/>
        <charset val="136"/>
      </rPr>
      <t>年</t>
    </r>
    <r>
      <rPr>
        <sz val="18"/>
        <rFont val="Times New Roman"/>
        <family val="1"/>
      </rPr>
      <t>1</t>
    </r>
    <r>
      <rPr>
        <sz val="18"/>
        <rFont val="標楷體"/>
        <family val="4"/>
        <charset val="136"/>
      </rPr>
      <t xml:space="preserve">月底累計實際收入
</t>
    </r>
    <r>
      <rPr>
        <sz val="18"/>
        <rFont val="Times New Roman"/>
        <family val="1"/>
      </rPr>
      <t>(2)</t>
    </r>
  </si>
  <si>
    <t>National Taxes</t>
    <phoneticPr fontId="4" type="noConversion"/>
  </si>
  <si>
    <t xml:space="preserve">      Income Tax</t>
    <phoneticPr fontId="4" type="noConversion"/>
  </si>
  <si>
    <t xml:space="preserve">      Commodity Tax</t>
    <phoneticPr fontId="4" type="noConversion"/>
  </si>
  <si>
    <t xml:space="preserve">      Business Tax</t>
    <phoneticPr fontId="4" type="noConversion"/>
  </si>
  <si>
    <t>County Taxes</t>
    <phoneticPr fontId="4" type="noConversion"/>
  </si>
  <si>
    <t xml:space="preserve"> </t>
    <phoneticPr fontId="4" type="noConversion"/>
  </si>
  <si>
    <t>Land Value Increment Tax</t>
    <phoneticPr fontId="4" type="noConversion"/>
  </si>
  <si>
    <t>Total</t>
  </si>
  <si>
    <t xml:space="preserve">     General Centrally-Funded 
     Tax Revenues</t>
    <phoneticPr fontId="4" type="noConversion"/>
  </si>
  <si>
    <t xml:space="preserve">     Special Centrally-funded
     Tax Revenues</t>
    <phoneticPr fontId="4" type="noConversion"/>
  </si>
  <si>
    <t>Execution Rate
(%)
(3)=(2)/(1)</t>
    <phoneticPr fontId="4" type="noConversion"/>
  </si>
  <si>
    <t>2024
(%)
(4)</t>
    <phoneticPr fontId="4" type="noConversion"/>
  </si>
  <si>
    <t>2023
(%)
(5)</t>
    <phoneticPr fontId="4" type="noConversion"/>
  </si>
  <si>
    <t>2022
(%)
(6)</t>
    <phoneticPr fontId="4" type="noConversion"/>
  </si>
  <si>
    <t>The Actual Centrally-Funded Tax Revenues Amount Chart in 2025
(inclusive of the accounting closing period)</t>
    <phoneticPr fontId="4" type="noConversion"/>
  </si>
  <si>
    <t>-</t>
  </si>
  <si>
    <r>
      <t>Interest Income</t>
    </r>
    <r>
      <rPr>
        <sz val="14"/>
        <rFont val="Times New Roman"/>
        <family val="1"/>
      </rPr>
      <t>(Note)</t>
    </r>
    <phoneticPr fontId="4" type="noConversion"/>
  </si>
  <si>
    <t>Note: Interest income is allocated to special municipalities, counties (cities), and townships (towns, cities) in accordance with Article 
         13 of the Regulations for Allocation of Centrally-Funded Tax Revenues, based on weighting ratios of 65%, 25%, and 10%, 
          respectively.</t>
    <phoneticPr fontId="4" type="noConversion"/>
  </si>
  <si>
    <r>
      <t xml:space="preserve">The Actual Centrally-Funded Tax Revenues Amount Chart in 2024
</t>
    </r>
    <r>
      <rPr>
        <sz val="16"/>
        <rFont val="Times New Roman"/>
        <family val="1"/>
      </rPr>
      <t>(inclusive of the accounting closing period)</t>
    </r>
    <phoneticPr fontId="4" type="noConversion"/>
  </si>
  <si>
    <t>Execution Rate
(3)=(2)/(1)</t>
    <phoneticPr fontId="4" type="noConversion"/>
  </si>
  <si>
    <t>2023
(4)</t>
    <phoneticPr fontId="4" type="noConversion"/>
  </si>
  <si>
    <t>2022
(5)</t>
    <phoneticPr fontId="4" type="noConversion"/>
  </si>
  <si>
    <t>2021
(6)</t>
    <phoneticPr fontId="4" type="noConversion"/>
  </si>
  <si>
    <r>
      <t xml:space="preserve">The Actual Centrally-Funded Tax Revenues Amount Chart in 2023
</t>
    </r>
    <r>
      <rPr>
        <sz val="16"/>
        <rFont val="Times New Roman"/>
        <family val="1"/>
      </rPr>
      <t>(inclusive of the accounting closing period)</t>
    </r>
    <phoneticPr fontId="4" type="noConversion"/>
  </si>
  <si>
    <t>2022
(4)</t>
    <phoneticPr fontId="4" type="noConversion"/>
  </si>
  <si>
    <t>2021
(5)</t>
    <phoneticPr fontId="4" type="noConversion"/>
  </si>
  <si>
    <t>2020
(6)</t>
    <phoneticPr fontId="4" type="noConversion"/>
  </si>
  <si>
    <t>Note: Interest income is allocated to special municipalities, counties (cities), and townships (towns, cities) in accordance with Article 
         13 of the Regulations for Allocation of Centrally-Funded Tax Revenues, based on weighting ratios of 65%, 25%, and 10%, 
          respectively.</t>
    <phoneticPr fontId="4" type="noConversion"/>
  </si>
  <si>
    <r>
      <rPr>
        <sz val="12"/>
        <rFont val="Times New Roman"/>
        <family val="1"/>
      </rPr>
      <t>Note1</t>
    </r>
    <r>
      <rPr>
        <sz val="12"/>
        <rFont val="標楷體"/>
        <family val="4"/>
        <charset val="136"/>
      </rPr>
      <t>：</t>
    </r>
    <r>
      <rPr>
        <sz val="12"/>
        <rFont val="Times New Roman"/>
        <family val="1"/>
      </rPr>
      <t>Due to COVID-19, the income tax filing period for the years 2020 to 2022 was from May to June. In 2023, it returned to the usual filing period of May. 
              As a result, the income tax filing compliance rate for June 2023 was higher compared to the same period in the previous three years.</t>
    </r>
    <phoneticPr fontId="4" type="noConversion"/>
  </si>
  <si>
    <r>
      <t xml:space="preserve">The Actual Centrally-Funded Tax Revenues Amount Chart in 2023
</t>
    </r>
    <r>
      <rPr>
        <sz val="16"/>
        <rFont val="Times New Roman"/>
        <family val="1"/>
      </rPr>
      <t>( As of the end of March 2023)</t>
    </r>
    <phoneticPr fontId="4" type="noConversion"/>
  </si>
  <si>
    <t>Execution Status 
as of the end of March 2023</t>
    <phoneticPr fontId="4" type="noConversion"/>
  </si>
  <si>
    <t xml:space="preserve">     Special Centrally-Funded
     Tax Revenues</t>
    <phoneticPr fontId="4" type="noConversion"/>
  </si>
  <si>
    <r>
      <t xml:space="preserve">The Actual Centrally-Funded Tax Revenues Amount Chart in 2023
</t>
    </r>
    <r>
      <rPr>
        <sz val="16"/>
        <rFont val="Times New Roman"/>
        <family val="1"/>
      </rPr>
      <t>( As of the end of February 2023)</t>
    </r>
    <phoneticPr fontId="4" type="noConversion"/>
  </si>
  <si>
    <t>Execution Status 
as of the end of February 2023</t>
    <phoneticPr fontId="4" type="noConversion"/>
  </si>
  <si>
    <t xml:space="preserve">      Land Value Increment Tax</t>
    <phoneticPr fontId="4" type="noConversion"/>
  </si>
  <si>
    <t>2025
(%)
(4)</t>
    <phoneticPr fontId="4" type="noConversion"/>
  </si>
  <si>
    <t>2024
(%)
(5)</t>
    <phoneticPr fontId="4" type="noConversion"/>
  </si>
  <si>
    <t>2023
(%)
(6)</t>
    <phoneticPr fontId="4" type="noConversion"/>
  </si>
  <si>
    <t xml:space="preserve">Note: 1. For fiscal years 2023 to 2025, the allocation of centrally-funded tax revenues follows the previous revenue allocation 
              percentages, under which 10% of income tax, 10% of commodity tax, 40% of business tax after deduction of uniform invoice 
              prizes, and 20% of county and city land value increment tax are included.
          2. For fiscal year 2026, the allocation of centrally-funded tax revenues adopts the new revenue allocation percentages, under 
              which 11% of income tax, 10% of commodity tax, and the full amount of business tax after deduction of 1.5% for collection 
              costs and 3% for uniform invoice prizes are included, while county and city land value increment tax is no longer incorporated 
              into the redistribution pool. </t>
    <phoneticPr fontId="4" type="noConversion"/>
  </si>
  <si>
    <r>
      <t>Unit: NT$100 million</t>
    </r>
    <r>
      <rPr>
        <sz val="14"/>
        <rFont val="新細明體"/>
        <family val="1"/>
        <charset val="136"/>
      </rPr>
      <t>；％</t>
    </r>
    <phoneticPr fontId="4" type="noConversion"/>
  </si>
  <si>
    <t>Unit: NT$100 million；％</t>
  </si>
  <si>
    <t>The Actual Centrally-Funded Tax Revenues Amount Chart in 2026
(As of the end of Jan. 2026)</t>
  </si>
  <si>
    <t>The Actual Centrally-Funded Tax Revenues Amount Chart in 2025
(As of the end of Dec. 2025)</t>
  </si>
  <si>
    <t>The Actual Centrally-Funded Tax Revenues Amount Chart in 2025
(As of the end of Nov. 2025)</t>
  </si>
  <si>
    <t>The Actual Centrally-Funded Tax Revenues Amount Chart in 2025
(As of the end of Oct. 2025)</t>
  </si>
  <si>
    <t>The Actual Centrally-Funded Tax Revenues Amount Chart in 2025
(As of the end of Jan. 2025)</t>
  </si>
  <si>
    <t>The Actual Centrally-Funded Tax Revenues Amount Chart in 2024
(As of the end of Dec. 2024)</t>
  </si>
  <si>
    <t>The Actual Centrally-Funded Tax Revenues Amount Chart in 2024
(As of the end of Nov. 2024)</t>
  </si>
  <si>
    <t>The Actual Centrally-Funded Tax Revenues Amount Chart in 2024
(As of the end of Oct. 2024)</t>
  </si>
  <si>
    <t>The Actual Centrally-Funded Tax Revenues Amount Chart in 2024
(As of the end of Sept. 2024)</t>
  </si>
  <si>
    <t>The Actual Centrally-Funded Tax Revenues Amount Chart in 2024
(As of the end of Aug. 2024)</t>
  </si>
  <si>
    <t>The Actual Centrally-Funded Tax Revenues Amount Chart in 2024
(As of the end of July 2024)</t>
  </si>
  <si>
    <t>The Actual Centrally-Funded Tax Revenues Amount Chart in 2024
(As of the end of June 2024)</t>
  </si>
  <si>
    <t>The Actual Centrally-Funded Tax Revenues Amount Chart in 2024
(As of the end of May 2024)</t>
  </si>
  <si>
    <t>The Actual Centrally-Funded Tax Revenues Amount Chart in 2024
(As of the end of Apr. 2024)</t>
  </si>
  <si>
    <t>The Actual Centrally-Funded Tax Revenues Amount Chart in 2024
(As of the end of Mar. 2024)</t>
  </si>
  <si>
    <t>The Actual Centrally-Funded Tax Revenues Amount Chart in 2024
(As of the end of Feb. 2024)</t>
  </si>
  <si>
    <t>The Actual Centrally-Funded Tax Revenues Amount Chart in 2024
(As of the end of Jan. 2024)</t>
  </si>
  <si>
    <t>The Actual Centrally-Funded Tax Revenues Amount Chart in 2023
(As of the end of Dec 2023)</t>
  </si>
  <si>
    <t>The Actual Centrally-Funded Tax Revenues Amount Chart in 2023
(As of the end of Nov 2023)</t>
  </si>
  <si>
    <t>The Actual Centrally-Funded Tax Revenues Amount Chart in 2023
(As of the end of Oct 2023)</t>
  </si>
  <si>
    <t>The Actual Centrally-Funded Tax Revenues Amount Chart in 2023
(As of the end of Sept 2023)</t>
  </si>
  <si>
    <t>The Actual Centrally-Funded Tax Revenues Amount Chart in 2023
(As of the end of Aug 2023)</t>
  </si>
  <si>
    <t>The Actual Centrally-Funded Tax Revenues Amount Chart in 2023
(As of the end of July 2023)</t>
  </si>
  <si>
    <t>The Actual Centrally-Funded Tax Revenues Amount Chart in 2023
(As of the end of June 2023)</t>
  </si>
  <si>
    <t>The Actual Centrally-Funded Tax Revenues Amount Chart in 2023
(As of the end of May 2023)</t>
  </si>
  <si>
    <t>The Actual Centrally-Funded Tax Revenues Amount Chart in 2023
(As of the end of April 2023)</t>
  </si>
  <si>
    <t>Execution Status 
as of the end of Jan. 2026</t>
    <phoneticPr fontId="4" type="noConversion"/>
  </si>
  <si>
    <t>Execution Status 
as of the end of Dec. 2025</t>
    <phoneticPr fontId="4" type="noConversion"/>
  </si>
  <si>
    <t>Execution Status 
as of the end of Dec. 2025
(Excluding the accounting consolidation period.)</t>
    <phoneticPr fontId="4" type="noConversion"/>
  </si>
  <si>
    <t>Execution Status 
as of the end of Nov. 2025</t>
    <phoneticPr fontId="4" type="noConversion"/>
  </si>
  <si>
    <t>Execution Status 
as of the end of Oct. 2025</t>
    <phoneticPr fontId="4" type="noConversion"/>
  </si>
  <si>
    <t>Execution Status 
as of the end of Sept. 2025</t>
    <phoneticPr fontId="4" type="noConversion"/>
  </si>
  <si>
    <t>Execution Status 
as of the end of Aug. 2025</t>
    <phoneticPr fontId="4" type="noConversion"/>
  </si>
  <si>
    <t>Execution Status 
as of the end of July 2025</t>
    <phoneticPr fontId="4" type="noConversion"/>
  </si>
  <si>
    <t>Execution Status 
as of the end of Jun. 2025</t>
    <phoneticPr fontId="4" type="noConversion"/>
  </si>
  <si>
    <t>Execution Status 
as of the end of May 2025</t>
    <phoneticPr fontId="4" type="noConversion"/>
  </si>
  <si>
    <t>Execution Status 
as of the end of Apr. 2025</t>
    <phoneticPr fontId="4" type="noConversion"/>
  </si>
  <si>
    <t>Execution Status 
as of the end of Mar. 2025</t>
    <phoneticPr fontId="4" type="noConversion"/>
  </si>
  <si>
    <t>Execution Status 
as of the end of Feb. 2025</t>
    <phoneticPr fontId="4" type="noConversion"/>
  </si>
  <si>
    <t>Execution Status 
as of the end of Jan. 2025</t>
    <phoneticPr fontId="4" type="noConversion"/>
  </si>
  <si>
    <t>Execution Status 
as of the end of Dec. 2024</t>
    <phoneticPr fontId="4" type="noConversion"/>
  </si>
  <si>
    <t>Execution Status 
as of the end of Dec. 2024
(Excluding the accounting consolidation period.)</t>
    <phoneticPr fontId="4" type="noConversion"/>
  </si>
  <si>
    <t>Execution Status 
as of the end of Nov. 2024</t>
    <phoneticPr fontId="4" type="noConversion"/>
  </si>
  <si>
    <t>Execution Status 
as of the end of Oct. 2024</t>
    <phoneticPr fontId="4" type="noConversion"/>
  </si>
  <si>
    <t>Execution Status 
as of the end of Sept. 2024</t>
    <phoneticPr fontId="4" type="noConversion"/>
  </si>
  <si>
    <t>Execution Status 
as of the end of Aug. 2024</t>
    <phoneticPr fontId="4" type="noConversion"/>
  </si>
  <si>
    <t>Execution Status 
as of the end of July 2024</t>
    <phoneticPr fontId="4" type="noConversion"/>
  </si>
  <si>
    <t>Execution Status 
as of the end of June 2024</t>
    <phoneticPr fontId="4" type="noConversion"/>
  </si>
  <si>
    <t>Execution Status 
as of the end of May 2024</t>
    <phoneticPr fontId="4" type="noConversion"/>
  </si>
  <si>
    <t>Execution Status 
as of the end of Apr. 2024</t>
    <phoneticPr fontId="4" type="noConversion"/>
  </si>
  <si>
    <t>Execution Status 
as of the end of Mar. 2024</t>
    <phoneticPr fontId="4" type="noConversion"/>
  </si>
  <si>
    <t>Execution Status
 as of the end of Feb. 2024</t>
    <phoneticPr fontId="4" type="noConversion"/>
  </si>
  <si>
    <t>Execution Status 
as of the end of Jan. 2024</t>
    <phoneticPr fontId="4" type="noConversion"/>
  </si>
  <si>
    <t>Execution Status 
as of the end of Dec 2023</t>
    <phoneticPr fontId="4" type="noConversion"/>
  </si>
  <si>
    <t>Execution Status 
as of the end of Dec 2023
(Excluding the accounting consolidation period.)</t>
    <phoneticPr fontId="4" type="noConversion"/>
  </si>
  <si>
    <t>Execution Status 
as of the end of Nov 2023</t>
    <phoneticPr fontId="4" type="noConversion"/>
  </si>
  <si>
    <t>Execution Status 
as of the end of Oct 2023</t>
    <phoneticPr fontId="4" type="noConversion"/>
  </si>
  <si>
    <t>Execution Status 
as of the end of Sept 2023</t>
    <phoneticPr fontId="4" type="noConversion"/>
  </si>
  <si>
    <t>Execution Status 
as of the end of Aug 2023</t>
    <phoneticPr fontId="4" type="noConversion"/>
  </si>
  <si>
    <t>Execution Status 
as of the end of July 2023</t>
    <phoneticPr fontId="4" type="noConversion"/>
  </si>
  <si>
    <t>Execution Status 
as of the end of June 2023</t>
    <phoneticPr fontId="4" type="noConversion"/>
  </si>
  <si>
    <t>Execution Status 
as of the end of May 2023</t>
    <phoneticPr fontId="4" type="noConversion"/>
  </si>
  <si>
    <t>Execution Status 
as of the end of April 2023</t>
    <phoneticPr fontId="4" type="noConversion"/>
  </si>
  <si>
    <t>The Actual Centrally-Funded Tax Revenues Amount Chart in 2025
(As of the end of Feb. 2025)</t>
    <phoneticPr fontId="4" type="noConversion"/>
  </si>
  <si>
    <t>The Actual Centrally-Funded Tax Revenues Amount Chart in 2026
(As of the end of  Feb. 2026)</t>
    <phoneticPr fontId="4" type="noConversion"/>
  </si>
  <si>
    <t>Execution Status 
as of the end of Feb. 2026</t>
    <phoneticPr fontId="4" type="noConversion"/>
  </si>
  <si>
    <t>The Actual Centrally-Funded Tax Revenues Amount Chart in 2025
(As of the end of Mar. 2025)</t>
    <phoneticPr fontId="4" type="noConversion"/>
  </si>
  <si>
    <t>The Actual Centrally-Funded Tax Revenues Amount Chart in 2026
(As of the end of  Mar. 2026)</t>
    <phoneticPr fontId="4" type="noConversion"/>
  </si>
  <si>
    <t>Execution Status 
as of the end of Mar. 2026</t>
    <phoneticPr fontId="4" type="noConversion"/>
  </si>
  <si>
    <t>The Actual Centrally-Funded Tax Revenues Amount Chart in 2025
(As of the end of Apr. 2025)</t>
    <phoneticPr fontId="4" type="noConversion"/>
  </si>
  <si>
    <t>The Actual Centrally-Funded Tax Revenues Amount Chart in 2026
(As of the end of  Apr. 2026)</t>
    <phoneticPr fontId="4" type="noConversion"/>
  </si>
  <si>
    <t>Execution Status 
as of the end of Apr. 2026</t>
    <phoneticPr fontId="4" type="noConversion"/>
  </si>
  <si>
    <t>The Actual Centrally-Funded Tax Revenues Amount Chart in 2025
(As of the end of May 2025)</t>
    <phoneticPr fontId="4" type="noConversion"/>
  </si>
  <si>
    <t>The Actual Centrally-Funded Tax Revenues Amount Chart in 2026
(As of the end of  May 2026)</t>
    <phoneticPr fontId="4" type="noConversion"/>
  </si>
  <si>
    <t>Execution Status 
as of the end of May 2026</t>
    <phoneticPr fontId="4" type="noConversion"/>
  </si>
  <si>
    <t>Execution Status 
as of the end of Jun. 2026</t>
    <phoneticPr fontId="4" type="noConversion"/>
  </si>
  <si>
    <t>The Actual Centrally-Funded Tax Revenues Amount Chart in 2025
(As of the end of Jun. 2025)</t>
    <phoneticPr fontId="4" type="noConversion"/>
  </si>
  <si>
    <t>The Actual Centrally-Funded Tax Revenues Amount Chart in 2026
(As of the end of Jun. 2026)</t>
    <phoneticPr fontId="4" type="noConversion"/>
  </si>
  <si>
    <t>The Actual Centrally-Funded Tax Revenues Amount Chart in 2025
(As of the end of July 2025)</t>
    <phoneticPr fontId="4" type="noConversion"/>
  </si>
  <si>
    <t>The Actual Centrally-Funded Tax Revenues Amount Chart in 2026
(As of the end of July 2026)</t>
    <phoneticPr fontId="4" type="noConversion"/>
  </si>
  <si>
    <t>Execution Status 
as of the end of July 2026</t>
    <phoneticPr fontId="4" type="noConversion"/>
  </si>
  <si>
    <t>The Actual Centrally-Funded Tax Revenues Amount Chart in 2025
(As of the end of Aug. 2025)</t>
    <phoneticPr fontId="4" type="noConversion"/>
  </si>
  <si>
    <t>The Actual Centrally-Funded Tax Revenues Amount Chart in 2026
(As of the end of Aug. 2026)</t>
    <phoneticPr fontId="4" type="noConversion"/>
  </si>
  <si>
    <t>Execution Status 
as of the end of Aug. 2026</t>
    <phoneticPr fontId="4" type="noConversion"/>
  </si>
  <si>
    <t>The Actual Centrally-Funded Tax Revenues Amount Chart in 2025
(As of the end of Sept. 2025)</t>
    <phoneticPr fontId="4" type="noConversion"/>
  </si>
  <si>
    <t>The Actual Centrally-Funded Tax Revenues Amount Chart in 2026
(As of the end of Sept. 2026)</t>
    <phoneticPr fontId="4" type="noConversion"/>
  </si>
  <si>
    <t>Execution Status 
as of the end of Sept. 2026</t>
    <phoneticPr fontId="4" type="noConversion"/>
  </si>
  <si>
    <t>Note: 1. For fiscal years 2023 to 2025, the allocation of centrally-funded tax revenues follows the previous revenue allocation 
              percentages, under which 10% of income tax, 10% of commodity tax, 40% of business tax after deduction of uniform invoice 
              prizes, and 20% of county and city land value increment tax are included.
          2. For fiscal year 2026, the allocation of centrally-funded tax revenues adopts the new revenue allocation percentages, under 
              which 11% of income tax, 10% of commodity tax, and the full amount of business tax after deduction of 1.5% for collection 
              costs and 3% for uniform invoice prizes are included, while county and city land value increment tax is no longer incorporated 
              into the redistribution pool. 
         3. For fiscal year 2026, cumulative actual revenue from income tax and business tax through September, including NT$112 
             million in proceeds from the disposal of properties taken over by the National Taxation Bureau that could not be sold at 
             auction, exceeded the original tax arrears, delinquency surcharges, interest, and fines.</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</si>
</sst>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76" formatCode="#,##0.00_);[Red]\(#,##0.00\)"/>
    <numFmt numFmtId="177" formatCode="#,##0.00_ ;[Red]\-#,##0.00\ "/>
    <numFmt numFmtId="178" formatCode="0.00_);[Red]\(0.00\)"/>
  </numFmts>
  <fonts count="20" x14ac:knownFonts="1">
    <font>
      <sz val="12"/>
      <name val="新細明體"/>
      <family val="1"/>
      <charset val="136"/>
    </font>
    <font>
      <sz val="12"/>
      <name val="新細明體"/>
      <family val="1"/>
      <charset val="136"/>
    </font>
    <font>
      <sz val="20"/>
      <name val="Times New Roman"/>
      <family val="1"/>
    </font>
    <font>
      <sz val="16"/>
      <name val="Times New Roman"/>
      <family val="1"/>
    </font>
    <font>
      <sz val="9"/>
      <name val="新細明體"/>
      <family val="1"/>
      <charset val="136"/>
    </font>
    <font>
      <sz val="12"/>
      <name val="標楷體"/>
      <family val="4"/>
      <charset val="136"/>
    </font>
    <font>
      <sz val="14"/>
      <name val="Times New Roman"/>
      <family val="1"/>
    </font>
    <font>
      <sz val="14"/>
      <name val="新細明體"/>
      <family val="1"/>
      <charset val="136"/>
    </font>
    <font>
      <sz val="9"/>
      <name val="細明體"/>
      <family val="3"/>
      <charset val="136"/>
    </font>
    <font>
      <sz val="18"/>
      <name val="Times New Roman"/>
      <family val="1"/>
    </font>
    <font>
      <sz val="18"/>
      <name val="標楷體"/>
      <family val="4"/>
      <charset val="136"/>
    </font>
    <font>
      <sz val="14"/>
      <name val="標楷體"/>
      <family val="4"/>
      <charset val="136"/>
    </font>
    <font>
      <b/>
      <sz val="18"/>
      <name val="Times New Roman"/>
      <family val="1"/>
    </font>
    <font>
      <b/>
      <sz val="16"/>
      <name val="Times New Roman"/>
      <family val="1"/>
    </font>
    <font>
      <b/>
      <sz val="12"/>
      <name val="標楷體"/>
      <family val="4"/>
      <charset val="136"/>
    </font>
    <font>
      <sz val="16"/>
      <name val="標楷體"/>
      <family val="4"/>
      <charset val="136"/>
    </font>
    <font>
      <sz val="11"/>
      <color rgb="FF374151"/>
      <name val="Segoe UI"/>
      <family val="2"/>
    </font>
    <font>
      <sz val="12"/>
      <name val="Times New Roman"/>
      <family val="1"/>
    </font>
    <font>
      <sz val="15"/>
      <name val="Times New Roman"/>
      <family val="1"/>
    </font>
    <font>
      <b/>
      <sz val="16"/>
      <name val="標楷體"/>
      <family val="4"/>
      <charset val="136"/>
    </font>
  </fonts>
  <fills count="3">
    <fill>
      <patternFill patternType="none"/>
    </fill>
    <fill>
      <patternFill patternType="gray125"/>
    </fill>
    <fill>
      <patternFill patternType="solid">
        <fgColor theme="0"/>
        <bgColor indexed="64"/>
      </patternFill>
    </fill>
  </fills>
  <borders count="15">
    <border>
      <left/>
      <right/>
      <top/>
      <bottom/>
      <diagonal/>
    </border>
    <border>
      <left/>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diagonalDown="1">
      <left style="thin">
        <color indexed="64"/>
      </left>
      <right style="thin">
        <color indexed="64"/>
      </right>
      <top style="thin">
        <color indexed="64"/>
      </top>
      <bottom/>
      <diagonal style="thin">
        <color indexed="64"/>
      </diagonal>
    </border>
    <border>
      <left/>
      <right/>
      <top style="thin">
        <color indexed="64"/>
      </top>
      <bottom style="thin">
        <color indexed="64"/>
      </bottom>
      <diagonal/>
    </border>
    <border diagonalDown="1">
      <left style="thin">
        <color indexed="64"/>
      </left>
      <right style="thin">
        <color indexed="64"/>
      </right>
      <top/>
      <bottom/>
      <diagonal style="thin">
        <color indexed="64"/>
      </diagonal>
    </border>
    <border>
      <left style="thin">
        <color indexed="64"/>
      </left>
      <right style="thin">
        <color indexed="64"/>
      </right>
      <top/>
      <bottom/>
      <diagonal/>
    </border>
    <border diagonalDown="1">
      <left style="thin">
        <color indexed="64"/>
      </left>
      <right style="thin">
        <color indexed="64"/>
      </right>
      <top/>
      <bottom style="thin">
        <color indexed="64"/>
      </bottom>
      <diagonal style="thin">
        <color indexed="64"/>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alignment vertical="center"/>
    </xf>
    <xf numFmtId="43" fontId="1" fillId="0" borderId="0" applyFont="0" applyFill="0" applyBorder="0" applyAlignment="0" applyProtection="0"/>
  </cellStyleXfs>
  <cellXfs count="101">
    <xf numFmtId="0" fontId="0" fillId="0" borderId="0" xfId="0"/>
    <xf numFmtId="0" fontId="5" fillId="0" borderId="0" xfId="0" applyFont="1"/>
    <xf numFmtId="0" fontId="5" fillId="2" borderId="0" xfId="0" applyFont="1" applyFill="1"/>
    <xf numFmtId="176" fontId="5" fillId="2" borderId="0" xfId="0" applyNumberFormat="1" applyFont="1" applyFill="1"/>
    <xf numFmtId="177" fontId="5" fillId="2" borderId="0" xfId="1" applyNumberFormat="1" applyFont="1" applyFill="1" applyAlignment="1">
      <alignment horizontal="right"/>
    </xf>
    <xf numFmtId="0" fontId="5" fillId="2" borderId="0" xfId="0" applyFont="1" applyFill="1" applyBorder="1"/>
    <xf numFmtId="0" fontId="9" fillId="2" borderId="6" xfId="0" applyFont="1" applyFill="1" applyBorder="1" applyAlignment="1">
      <alignment horizontal="center" vertical="center"/>
    </xf>
    <xf numFmtId="0" fontId="11" fillId="0" borderId="0" xfId="0" applyFont="1"/>
    <xf numFmtId="0" fontId="12" fillId="2" borderId="3" xfId="0" applyFont="1" applyFill="1" applyBorder="1"/>
    <xf numFmtId="176" fontId="13" fillId="2" borderId="3" xfId="0" applyNumberFormat="1" applyFont="1" applyFill="1" applyBorder="1" applyAlignment="1">
      <alignment horizontal="right"/>
    </xf>
    <xf numFmtId="0" fontId="14" fillId="0" borderId="0" xfId="0" applyFont="1"/>
    <xf numFmtId="0" fontId="9" fillId="2" borderId="3" xfId="0" applyFont="1" applyFill="1" applyBorder="1" applyAlignment="1">
      <alignment horizontal="left"/>
    </xf>
    <xf numFmtId="176" fontId="3" fillId="2" borderId="3" xfId="0" applyNumberFormat="1" applyFont="1" applyFill="1" applyBorder="1" applyAlignment="1">
      <alignment horizontal="right"/>
    </xf>
    <xf numFmtId="0" fontId="9" fillId="2" borderId="3" xfId="0" applyFont="1" applyFill="1" applyBorder="1"/>
    <xf numFmtId="0" fontId="9" fillId="2" borderId="3" xfId="0" applyFont="1" applyFill="1" applyBorder="1" applyAlignment="1">
      <alignment horizontal="right" wrapText="1"/>
    </xf>
    <xf numFmtId="176" fontId="15" fillId="2" borderId="3" xfId="0" applyNumberFormat="1" applyFont="1" applyFill="1" applyBorder="1" applyAlignment="1">
      <alignment horizontal="right"/>
    </xf>
    <xf numFmtId="176" fontId="13" fillId="2" borderId="3" xfId="1" applyNumberFormat="1" applyFont="1" applyFill="1" applyBorder="1" applyAlignment="1">
      <alignment horizontal="right"/>
    </xf>
    <xf numFmtId="0" fontId="9" fillId="2" borderId="3" xfId="0" applyFont="1" applyFill="1" applyBorder="1" applyAlignment="1">
      <alignment horizontal="left" wrapText="1"/>
    </xf>
    <xf numFmtId="0" fontId="16" fillId="0" borderId="0" xfId="0" applyFont="1"/>
    <xf numFmtId="176" fontId="5" fillId="0" borderId="0" xfId="0" applyNumberFormat="1" applyFont="1"/>
    <xf numFmtId="0" fontId="5" fillId="0" borderId="0" xfId="0" applyFont="1" applyBorder="1"/>
    <xf numFmtId="178" fontId="13" fillId="2" borderId="3" xfId="2" applyNumberFormat="1" applyFont="1" applyFill="1" applyBorder="1" applyAlignment="1">
      <alignment horizontal="right"/>
    </xf>
    <xf numFmtId="178" fontId="13" fillId="2" borderId="3" xfId="0" applyNumberFormat="1" applyFont="1" applyFill="1" applyBorder="1" applyAlignment="1">
      <alignment horizontal="right"/>
    </xf>
    <xf numFmtId="178" fontId="13" fillId="2" borderId="3" xfId="1" applyNumberFormat="1" applyFont="1" applyFill="1" applyBorder="1"/>
    <xf numFmtId="178" fontId="3" fillId="2" borderId="3" xfId="2" applyNumberFormat="1" applyFont="1" applyFill="1" applyBorder="1" applyAlignment="1">
      <alignment horizontal="right"/>
    </xf>
    <xf numFmtId="178" fontId="3" fillId="2" borderId="3" xfId="0" applyNumberFormat="1" applyFont="1" applyFill="1" applyBorder="1" applyAlignment="1">
      <alignment horizontal="right"/>
    </xf>
    <xf numFmtId="178" fontId="13" fillId="2" borderId="3" xfId="1" applyNumberFormat="1" applyFont="1" applyFill="1" applyBorder="1" applyAlignment="1">
      <alignment horizontal="right"/>
    </xf>
    <xf numFmtId="10" fontId="13" fillId="2" borderId="3" xfId="2" applyNumberFormat="1" applyFont="1" applyFill="1" applyBorder="1" applyAlignment="1">
      <alignment horizontal="right"/>
    </xf>
    <xf numFmtId="10" fontId="13" fillId="2" borderId="3" xfId="1" applyNumberFormat="1" applyFont="1" applyFill="1" applyBorder="1"/>
    <xf numFmtId="10" fontId="3" fillId="2" borderId="3" xfId="2" applyNumberFormat="1" applyFont="1" applyFill="1" applyBorder="1" applyAlignment="1">
      <alignment horizontal="right"/>
    </xf>
    <xf numFmtId="177" fontId="5" fillId="0" borderId="0" xfId="1" applyNumberFormat="1" applyFont="1" applyAlignment="1">
      <alignment horizontal="right"/>
    </xf>
    <xf numFmtId="0" fontId="12" fillId="0" borderId="3" xfId="0" applyFont="1" applyBorder="1"/>
    <xf numFmtId="176" fontId="13" fillId="0" borderId="3" xfId="0" applyNumberFormat="1" applyFont="1" applyFill="1" applyBorder="1" applyAlignment="1">
      <alignment horizontal="right"/>
    </xf>
    <xf numFmtId="0" fontId="9" fillId="0" borderId="3" xfId="0" applyFont="1" applyBorder="1" applyAlignment="1">
      <alignment horizontal="left"/>
    </xf>
    <xf numFmtId="176" fontId="3" fillId="0" borderId="3" xfId="0" applyNumberFormat="1" applyFont="1" applyFill="1" applyBorder="1" applyAlignment="1">
      <alignment horizontal="right"/>
    </xf>
    <xf numFmtId="0" fontId="9" fillId="0" borderId="3" xfId="0" applyFont="1" applyBorder="1"/>
    <xf numFmtId="0" fontId="9" fillId="0" borderId="3" xfId="0" applyFont="1" applyBorder="1" applyAlignment="1">
      <alignment horizontal="right" wrapText="1"/>
    </xf>
    <xf numFmtId="176" fontId="3" fillId="0" borderId="3" xfId="0" applyNumberFormat="1" applyFont="1" applyBorder="1" applyAlignment="1">
      <alignment horizontal="right"/>
    </xf>
    <xf numFmtId="176" fontId="13" fillId="0" borderId="3" xfId="0" applyNumberFormat="1" applyFont="1" applyBorder="1" applyAlignment="1">
      <alignment horizontal="right"/>
    </xf>
    <xf numFmtId="0" fontId="9" fillId="0" borderId="3" xfId="0" applyFont="1" applyBorder="1" applyAlignment="1">
      <alignment horizontal="left" wrapText="1"/>
    </xf>
    <xf numFmtId="10" fontId="13" fillId="2" borderId="3" xfId="0" applyNumberFormat="1" applyFont="1" applyFill="1" applyBorder="1"/>
    <xf numFmtId="10" fontId="3" fillId="2" borderId="3" xfId="1" applyNumberFormat="1" applyFont="1" applyFill="1" applyBorder="1"/>
    <xf numFmtId="10" fontId="3" fillId="2" borderId="3" xfId="0" applyNumberFormat="1" applyFont="1" applyFill="1" applyBorder="1"/>
    <xf numFmtId="0" fontId="15" fillId="0" borderId="0" xfId="0" applyFont="1" applyAlignment="1">
      <alignment horizontal="center"/>
    </xf>
    <xf numFmtId="40" fontId="19" fillId="0" borderId="3" xfId="0" applyNumberFormat="1" applyFont="1" applyFill="1" applyBorder="1" applyAlignment="1">
      <alignment horizontal="right"/>
    </xf>
    <xf numFmtId="10" fontId="19" fillId="0" borderId="3" xfId="2" applyNumberFormat="1" applyFont="1" applyFill="1" applyBorder="1" applyAlignment="1">
      <alignment horizontal="right"/>
    </xf>
    <xf numFmtId="10" fontId="19" fillId="0" borderId="3" xfId="3" applyNumberFormat="1" applyFont="1" applyBorder="1"/>
    <xf numFmtId="10" fontId="19" fillId="0" borderId="3" xfId="0" applyNumberFormat="1" applyFont="1" applyBorder="1"/>
    <xf numFmtId="40" fontId="15" fillId="0" borderId="3" xfId="0" applyNumberFormat="1" applyFont="1" applyFill="1" applyBorder="1" applyAlignment="1">
      <alignment horizontal="right"/>
    </xf>
    <xf numFmtId="10" fontId="15" fillId="0" borderId="3" xfId="2" applyNumberFormat="1" applyFont="1" applyFill="1" applyBorder="1" applyAlignment="1">
      <alignment horizontal="right"/>
    </xf>
    <xf numFmtId="40" fontId="19" fillId="0" borderId="3" xfId="3" applyNumberFormat="1" applyFont="1" applyFill="1" applyBorder="1" applyAlignment="1">
      <alignment horizontal="right"/>
    </xf>
    <xf numFmtId="10" fontId="13" fillId="0" borderId="3" xfId="2" applyNumberFormat="1" applyFont="1" applyFill="1" applyBorder="1" applyAlignment="1">
      <alignment horizontal="right"/>
    </xf>
    <xf numFmtId="10" fontId="3" fillId="0" borderId="3" xfId="2" applyNumberFormat="1" applyFont="1" applyFill="1" applyBorder="1" applyAlignment="1">
      <alignment horizontal="right"/>
    </xf>
    <xf numFmtId="176" fontId="13" fillId="0" borderId="3" xfId="1" applyNumberFormat="1" applyFont="1" applyFill="1" applyBorder="1" applyAlignment="1">
      <alignment horizontal="right"/>
    </xf>
    <xf numFmtId="2" fontId="14" fillId="0" borderId="0" xfId="0" applyNumberFormat="1" applyFont="1"/>
    <xf numFmtId="178" fontId="14" fillId="0" borderId="0" xfId="0" applyNumberFormat="1" applyFont="1"/>
    <xf numFmtId="0" fontId="11" fillId="0" borderId="0" xfId="0" applyFont="1" applyBorder="1"/>
    <xf numFmtId="178" fontId="13" fillId="2" borderId="0" xfId="1" applyNumberFormat="1" applyFont="1" applyFill="1" applyBorder="1"/>
    <xf numFmtId="178" fontId="3" fillId="2" borderId="0" xfId="2" applyNumberFormat="1" applyFont="1" applyFill="1" applyBorder="1" applyAlignment="1">
      <alignment horizontal="right"/>
    </xf>
    <xf numFmtId="176" fontId="5" fillId="0" borderId="0" xfId="0" applyNumberFormat="1" applyFont="1" applyBorder="1"/>
    <xf numFmtId="0" fontId="9" fillId="2" borderId="3" xfId="0" applyFont="1" applyFill="1" applyBorder="1" applyAlignment="1">
      <alignment horizontal="center" wrapText="1"/>
    </xf>
    <xf numFmtId="0" fontId="18" fillId="0" borderId="9" xfId="0" applyFont="1" applyBorder="1" applyAlignment="1">
      <alignment horizontal="left" vertical="center" wrapText="1"/>
    </xf>
    <xf numFmtId="0" fontId="2" fillId="0" borderId="0" xfId="0" applyFont="1" applyAlignment="1">
      <alignment horizontal="center" wrapText="1"/>
    </xf>
    <xf numFmtId="0" fontId="2" fillId="0" borderId="0" xfId="0" applyFont="1" applyAlignment="1">
      <alignment horizontal="center"/>
    </xf>
    <xf numFmtId="0" fontId="6" fillId="2" borderId="1" xfId="0" applyFont="1" applyFill="1" applyBorder="1" applyAlignment="1">
      <alignment horizontal="right"/>
    </xf>
    <xf numFmtId="0" fontId="2" fillId="2" borderId="2" xfId="0" applyFont="1" applyFill="1" applyBorder="1" applyAlignment="1">
      <alignment horizontal="left" vertical="center" wrapText="1"/>
    </xf>
    <xf numFmtId="0" fontId="2" fillId="2" borderId="2" xfId="0" applyFont="1" applyFill="1" applyBorder="1" applyAlignment="1">
      <alignment horizontal="left" vertical="center"/>
    </xf>
    <xf numFmtId="176" fontId="9" fillId="2" borderId="3" xfId="0" applyNumberFormat="1" applyFont="1" applyFill="1" applyBorder="1" applyAlignment="1">
      <alignment horizontal="center" wrapText="1"/>
    </xf>
    <xf numFmtId="176" fontId="9" fillId="2" borderId="4" xfId="0" applyNumberFormat="1" applyFont="1" applyFill="1" applyBorder="1" applyAlignment="1">
      <alignment horizontal="center" vertical="center" wrapText="1"/>
    </xf>
    <xf numFmtId="176" fontId="9" fillId="2" borderId="5"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176" fontId="9" fillId="2" borderId="7" xfId="0" applyNumberFormat="1" applyFont="1" applyFill="1" applyBorder="1" applyAlignment="1">
      <alignment horizontal="center" wrapText="1"/>
    </xf>
    <xf numFmtId="0" fontId="9" fillId="2" borderId="8" xfId="0" applyFont="1" applyFill="1" applyBorder="1" applyAlignment="1"/>
    <xf numFmtId="176" fontId="9" fillId="2" borderId="7" xfId="0" applyNumberFormat="1" applyFont="1" applyFill="1" applyBorder="1" applyAlignment="1">
      <alignment horizontal="center" vertical="center" wrapText="1"/>
    </xf>
    <xf numFmtId="176" fontId="9" fillId="2" borderId="8" xfId="0" applyNumberFormat="1" applyFont="1" applyFill="1" applyBorder="1" applyAlignment="1">
      <alignment horizontal="center" vertical="center" wrapText="1"/>
    </xf>
    <xf numFmtId="0" fontId="18" fillId="0" borderId="9" xfId="0" applyFont="1" applyBorder="1" applyAlignment="1">
      <alignment horizontal="left" wrapText="1"/>
    </xf>
    <xf numFmtId="0" fontId="9" fillId="2" borderId="7" xfId="0" applyFont="1" applyFill="1" applyBorder="1" applyAlignment="1">
      <alignment horizontal="center" wrapText="1"/>
    </xf>
    <xf numFmtId="0" fontId="9" fillId="2" borderId="8" xfId="0" applyFont="1" applyFill="1" applyBorder="1" applyAlignment="1">
      <alignment horizontal="center" wrapText="1"/>
    </xf>
    <xf numFmtId="0" fontId="6" fillId="0" borderId="9" xfId="0" applyFont="1" applyBorder="1" applyAlignment="1">
      <alignment horizontal="left" wrapText="1"/>
    </xf>
    <xf numFmtId="0" fontId="2" fillId="2" borderId="0" xfId="0" applyFont="1" applyFill="1" applyAlignment="1">
      <alignment horizontal="center" wrapText="1"/>
    </xf>
    <xf numFmtId="0" fontId="2" fillId="2" borderId="0" xfId="0" applyFont="1" applyFill="1" applyAlignment="1">
      <alignment horizontal="center"/>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2" borderId="14" xfId="0" applyFont="1" applyFill="1" applyBorder="1" applyAlignment="1">
      <alignment horizontal="left" vertical="center" wrapText="1"/>
    </xf>
    <xf numFmtId="176" fontId="9" fillId="2" borderId="13" xfId="0" applyNumberFormat="1" applyFont="1" applyFill="1" applyBorder="1" applyAlignment="1">
      <alignment horizontal="center" wrapText="1"/>
    </xf>
    <xf numFmtId="176" fontId="9" fillId="2" borderId="8" xfId="0" applyNumberFormat="1" applyFont="1" applyFill="1" applyBorder="1" applyAlignment="1">
      <alignment horizontal="center" wrapText="1"/>
    </xf>
    <xf numFmtId="0" fontId="9" fillId="2" borderId="4"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5" fillId="2" borderId="0" xfId="0" applyFont="1" applyFill="1" applyAlignment="1">
      <alignment horizontal="center"/>
    </xf>
    <xf numFmtId="0" fontId="9" fillId="0" borderId="3" xfId="0" applyFont="1" applyBorder="1" applyAlignment="1">
      <alignment horizontal="center" wrapText="1"/>
    </xf>
    <xf numFmtId="0" fontId="15" fillId="0" borderId="0" xfId="0" applyFont="1" applyAlignment="1">
      <alignment horizontal="center"/>
    </xf>
    <xf numFmtId="0" fontId="6" fillId="0" borderId="1" xfId="0" applyFont="1" applyBorder="1" applyAlignment="1">
      <alignment horizontal="right"/>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176" fontId="9" fillId="0" borderId="7" xfId="0" applyNumberFormat="1" applyFont="1" applyBorder="1" applyAlignment="1">
      <alignment horizontal="center" wrapText="1"/>
    </xf>
    <xf numFmtId="0" fontId="9" fillId="0" borderId="8" xfId="0" applyFont="1" applyBorder="1" applyAlignment="1"/>
    <xf numFmtId="176" fontId="9" fillId="0" borderId="7" xfId="0" applyNumberFormat="1" applyFont="1" applyBorder="1" applyAlignment="1">
      <alignment horizontal="center" vertical="center" wrapText="1"/>
    </xf>
    <xf numFmtId="176" fontId="9" fillId="0" borderId="8" xfId="0" applyNumberFormat="1" applyFont="1" applyBorder="1" applyAlignment="1">
      <alignment horizontal="center" vertical="center" wrapText="1"/>
    </xf>
    <xf numFmtId="0" fontId="5" fillId="0" borderId="9" xfId="0" applyFont="1" applyBorder="1" applyAlignment="1">
      <alignment horizontal="left" wrapText="1"/>
    </xf>
    <xf numFmtId="176" fontId="6" fillId="0" borderId="1" xfId="0" applyNumberFormat="1" applyFont="1" applyBorder="1" applyAlignment="1">
      <alignment horizontal="right"/>
    </xf>
  </cellXfs>
  <cellStyles count="4">
    <cellStyle name="一般" xfId="0" builtinId="0"/>
    <cellStyle name="千分位" xfId="1" builtinId="3"/>
    <cellStyle name="千分位 2" xfId="3" xr:uid="{00000000-0005-0000-0000-000002000000}"/>
    <cellStyle name="百分比"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2</xdr:col>
      <xdr:colOff>1515783</xdr:colOff>
      <xdr:row>7</xdr:row>
      <xdr:rowOff>160206</xdr:rowOff>
    </xdr:from>
    <xdr:to>
      <xdr:col>3</xdr:col>
      <xdr:colOff>739406</xdr:colOff>
      <xdr:row>7</xdr:row>
      <xdr:rowOff>418998</xdr:rowOff>
    </xdr:to>
    <xdr:sp macro="" textlink="">
      <xdr:nvSpPr>
        <xdr:cNvPr id="2" name="文字方塊 1">
          <a:extLst>
            <a:ext uri="{FF2B5EF4-FFF2-40B4-BE49-F238E27FC236}">
              <a16:creationId xmlns:a16="http://schemas.microsoft.com/office/drawing/2014/main" id="{00000000-0008-0000-2100-000002000000}"/>
            </a:ext>
          </a:extLst>
        </xdr:cNvPr>
        <xdr:cNvSpPr txBox="1"/>
      </xdr:nvSpPr>
      <xdr:spPr>
        <a:xfrm>
          <a:off x="5853697" y="3510568"/>
          <a:ext cx="832967" cy="2587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zh-TW" sz="1100"/>
            <a:t>(Note1)</a:t>
          </a:r>
          <a:endParaRPr lang="zh-TW"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013;&#22830;&#26222;&#36890;&#32113;&#31820;&#20998;&#37197;&#31237;&#27454;&#25765;&#20184;/&#9678;%20&#20272;&#28204;&#34920;%20--&#25910;&#25903;&#26376;&#22577;&#34920;(&#20844;&#21578;)/112/112&#24180;&#27599;&#26376;&#25910;&#20837;&#20272;&#28204;&#34920;(&#27599;&#26376;)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3.1.15"/>
      <sheetName val="104.1.15"/>
      <sheetName val="105.1.15"/>
      <sheetName val="106.1.16."/>
      <sheetName val="107.1.15."/>
      <sheetName val="108.1.15"/>
      <sheetName val="109.1.15"/>
      <sheetName val="110.1.15"/>
      <sheetName val="111.1.15"/>
      <sheetName val="數據11102"/>
      <sheetName val="同期比較11102"/>
      <sheetName val="數據11103"/>
      <sheetName val="同期比較11103"/>
      <sheetName val="數據11104"/>
      <sheetName val="同期比較11104"/>
      <sheetName val="數據11105"/>
      <sheetName val="同期比較11105"/>
      <sheetName val="數據11106"/>
      <sheetName val="同期比較11106"/>
      <sheetName val="數據11107 "/>
      <sheetName val="同期比較11107"/>
      <sheetName val="數據11108"/>
      <sheetName val="同期比較11108"/>
      <sheetName val="數據11109"/>
      <sheetName val="同期比較11109"/>
      <sheetName val="數據11110"/>
      <sheetName val="同期比較11110"/>
      <sheetName val="數據11111"/>
      <sheetName val="同期比較11111"/>
      <sheetName val="數據11112(不含整理期間)"/>
      <sheetName val="同期比較11112(不含整理期間)"/>
      <sheetName val="數據11112(含整理期間)"/>
      <sheetName val="112.1.15"/>
      <sheetName val="同期比較112.1.15"/>
      <sheetName val="數據11201"/>
      <sheetName val="同期比較11201"/>
      <sheetName val="數據11202"/>
      <sheetName val="同期比較11202"/>
      <sheetName val="數據11203"/>
      <sheetName val="同期比較11203"/>
      <sheetName val="數據11204"/>
      <sheetName val="同期比較11204"/>
      <sheetName val="數據11205"/>
      <sheetName val="同期比較11205"/>
      <sheetName val="數據11206"/>
      <sheetName val="同期比較11206"/>
      <sheetName val="數據11207"/>
      <sheetName val="同期比較11207"/>
      <sheetName val="數據11208"/>
      <sheetName val="同期比較11208"/>
      <sheetName val="數據11209"/>
      <sheetName val="同期比較11209"/>
      <sheetName val="數據11210"/>
      <sheetName val="同期比較11210"/>
      <sheetName val="數據11211"/>
      <sheetName val="同期比較11211"/>
      <sheetName val="數據11212(不含整理期)"/>
      <sheetName val="同期比較11212(不含整理期)"/>
      <sheetName val="計算"/>
      <sheetName val="同期比較11212(含整理期間)"/>
      <sheetName val="計算113.1.15"/>
      <sheetName val="數據11212(含整理期間)"/>
      <sheetName val="同期比較11211 (2)"/>
      <sheetName val="數據11206 (2)"/>
      <sheetName val="同期比較11206 (2)"/>
      <sheetName val="103_1_15"/>
      <sheetName val="104_1_15"/>
      <sheetName val="105_1_15"/>
      <sheetName val="106_1_16_"/>
      <sheetName val="107_1_15_"/>
      <sheetName val="108_1_15"/>
      <sheetName val="109_1_15"/>
      <sheetName val="110_1_15"/>
      <sheetName val="111_1_15"/>
      <sheetName val="數據11107_"/>
      <sheetName val="112_1_15"/>
      <sheetName val="同期比較112_1_15"/>
      <sheetName val="103_1_151"/>
      <sheetName val="104_1_151"/>
      <sheetName val="105_1_151"/>
      <sheetName val="106_1_16_1"/>
      <sheetName val="107_1_15_1"/>
      <sheetName val="108_1_151"/>
      <sheetName val="109_1_151"/>
      <sheetName val="110_1_151"/>
      <sheetName val="111_1_151"/>
      <sheetName val="數據11107_1"/>
      <sheetName val="112_1_151"/>
      <sheetName val="同期比較112_1_151"/>
      <sheetName val="同期比較11211_(2)"/>
      <sheetName val="數據11206_(2)"/>
      <sheetName val="同期比較11206_(2)"/>
      <sheetName val="103_1_152"/>
      <sheetName val="104_1_152"/>
      <sheetName val="105_1_152"/>
      <sheetName val="106_1_16_2"/>
      <sheetName val="107_1_15_2"/>
      <sheetName val="108_1_152"/>
      <sheetName val="109_1_152"/>
      <sheetName val="110_1_152"/>
      <sheetName val="111_1_152"/>
      <sheetName val="數據11107_2"/>
      <sheetName val="112_1_152"/>
      <sheetName val="同期比較112_1_152"/>
      <sheetName val="計算113_1_15"/>
      <sheetName val="同期比較11211_(2)1"/>
      <sheetName val="數據11206_(2)1"/>
      <sheetName val="同期比較11206_(2)1"/>
      <sheetName val="103_1_153"/>
      <sheetName val="104_1_153"/>
      <sheetName val="105_1_153"/>
      <sheetName val="106_1_16_3"/>
      <sheetName val="107_1_15_3"/>
      <sheetName val="108_1_153"/>
      <sheetName val="109_1_153"/>
      <sheetName val="110_1_153"/>
      <sheetName val="111_1_153"/>
      <sheetName val="數據11107_3"/>
      <sheetName val="112_1_153"/>
      <sheetName val="同期比較112_1_153"/>
      <sheetName val="計算113_1_151"/>
      <sheetName val="同期比較11211_(2)2"/>
      <sheetName val="數據11206_(2)2"/>
      <sheetName val="同期比較11206_(2)2"/>
      <sheetName val="103_1_154"/>
      <sheetName val="104_1_154"/>
      <sheetName val="105_1_154"/>
      <sheetName val="106_1_16_4"/>
      <sheetName val="107_1_15_4"/>
      <sheetName val="108_1_154"/>
      <sheetName val="109_1_154"/>
      <sheetName val="110_1_154"/>
      <sheetName val="111_1_154"/>
      <sheetName val="數據11107_4"/>
      <sheetName val="112_1_154"/>
      <sheetName val="同期比較112_1_154"/>
      <sheetName val="計算113_1_152"/>
      <sheetName val="同期比較11211_(2)3"/>
      <sheetName val="數據11206_(2)3"/>
      <sheetName val="同期比較11206_(2)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7">
          <cell r="D17">
            <v>82.467956619999995</v>
          </cell>
        </row>
        <row r="18">
          <cell r="D18">
            <v>23.553510150000001</v>
          </cell>
        </row>
        <row r="19">
          <cell r="D19">
            <v>284.35363282999998</v>
          </cell>
        </row>
        <row r="20">
          <cell r="D20">
            <v>3.4989931599999999</v>
          </cell>
        </row>
      </sheetData>
      <sheetData sheetId="37"/>
      <sheetData sheetId="38"/>
      <sheetData sheetId="39"/>
      <sheetData sheetId="40"/>
      <sheetData sheetId="41"/>
      <sheetData sheetId="42"/>
      <sheetData sheetId="43"/>
      <sheetData sheetId="44"/>
      <sheetData sheetId="45"/>
      <sheetData sheetId="46"/>
      <sheetData sheetId="47"/>
      <sheetData sheetId="48">
        <row r="21">
          <cell r="D21">
            <v>19.697084719999999</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CA52B-B699-420D-ABC2-66095F4FA1F4}">
  <sheetPr>
    <pageSetUpPr fitToPage="1"/>
  </sheetPr>
  <dimension ref="A1:S16"/>
  <sheetViews>
    <sheetView tabSelected="1" view="pageBreakPreview" topLeftCell="A5" zoomScale="80" zoomScaleNormal="70" zoomScaleSheetLayoutView="80" workbookViewId="0">
      <selection activeCell="M13" sqref="M13"/>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132</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133</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7900.3758495399998</v>
      </c>
      <c r="D6" s="21">
        <v>89.361063159883088</v>
      </c>
      <c r="E6" s="22">
        <v>162.13096110999999</v>
      </c>
      <c r="F6" s="23">
        <v>74.924235481507196</v>
      </c>
      <c r="G6" s="23">
        <v>85.768867373924152</v>
      </c>
      <c r="H6" s="23">
        <v>93.877569828187816</v>
      </c>
      <c r="I6" s="54"/>
      <c r="J6" s="57"/>
      <c r="K6" s="57"/>
      <c r="L6" s="57"/>
      <c r="M6" s="57"/>
      <c r="N6" s="57"/>
      <c r="O6" s="57"/>
      <c r="P6" s="57"/>
      <c r="Q6" s="57"/>
      <c r="R6" s="57"/>
      <c r="S6" s="57"/>
    </row>
    <row r="7" spans="1:19" ht="40.15" customHeight="1" x14ac:dyDescent="0.35">
      <c r="A7" s="11" t="s">
        <v>7</v>
      </c>
      <c r="B7" s="37">
        <v>2445.91</v>
      </c>
      <c r="C7" s="12">
        <v>1838.97426206</v>
      </c>
      <c r="D7" s="24">
        <v>75.185688028586512</v>
      </c>
      <c r="E7" s="25">
        <v>28.54946623</v>
      </c>
      <c r="F7" s="24">
        <v>70.89468859830383</v>
      </c>
      <c r="G7" s="24">
        <v>87.51805032516846</v>
      </c>
      <c r="H7" s="24">
        <v>92.792523415934753</v>
      </c>
      <c r="I7" s="54"/>
      <c r="J7" s="57"/>
      <c r="K7" s="57"/>
      <c r="L7" s="57"/>
      <c r="M7" s="57"/>
      <c r="N7" s="57"/>
      <c r="O7" s="57"/>
      <c r="P7" s="57"/>
      <c r="Q7" s="57"/>
      <c r="R7" s="57"/>
      <c r="S7" s="57"/>
    </row>
    <row r="8" spans="1:19" ht="40.15" customHeight="1" x14ac:dyDescent="0.35">
      <c r="A8" s="13" t="s">
        <v>8</v>
      </c>
      <c r="B8" s="37">
        <v>120.45</v>
      </c>
      <c r="C8" s="12">
        <v>87.285765720000001</v>
      </c>
      <c r="D8" s="24">
        <v>72.466389140722285</v>
      </c>
      <c r="E8" s="25">
        <v>1.4140122399999999</v>
      </c>
      <c r="F8" s="24">
        <v>63.966622852703409</v>
      </c>
      <c r="G8" s="24">
        <v>73.248170707467665</v>
      </c>
      <c r="H8" s="24">
        <v>79.519091388024322</v>
      </c>
      <c r="I8" s="54"/>
      <c r="J8" s="57"/>
      <c r="K8" s="57"/>
      <c r="L8" s="57"/>
      <c r="M8" s="57"/>
      <c r="N8" s="57"/>
      <c r="O8" s="57"/>
      <c r="P8" s="57"/>
      <c r="Q8" s="57"/>
      <c r="R8" s="57"/>
      <c r="S8" s="57"/>
    </row>
    <row r="9" spans="1:19" ht="40.15" customHeight="1" x14ac:dyDescent="0.35">
      <c r="A9" s="13" t="s">
        <v>9</v>
      </c>
      <c r="B9" s="37">
        <v>6274.6</v>
      </c>
      <c r="C9" s="12">
        <v>5974.1158217599996</v>
      </c>
      <c r="D9" s="24">
        <v>95.211102249705149</v>
      </c>
      <c r="E9" s="25">
        <v>132.16748264</v>
      </c>
      <c r="F9" s="24">
        <v>79.078025995752839</v>
      </c>
      <c r="G9" s="24">
        <v>85.415850442458378</v>
      </c>
      <c r="H9" s="24">
        <v>96.21278422935967</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48.63064002223458</v>
      </c>
      <c r="G10" s="23">
        <v>60.086862329615862</v>
      </c>
      <c r="H10" s="23">
        <v>54.285470357667805</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48.63064002223458</v>
      </c>
      <c r="G11" s="24">
        <v>60.086862329615862</v>
      </c>
      <c r="H11" s="24">
        <v>54.285470357667805</v>
      </c>
      <c r="I11" s="54"/>
      <c r="J11" s="57"/>
      <c r="K11" s="57"/>
      <c r="L11" s="57"/>
      <c r="M11" s="57"/>
      <c r="N11" s="57"/>
      <c r="O11" s="57"/>
      <c r="P11" s="57"/>
      <c r="Q11" s="57"/>
      <c r="R11" s="57"/>
      <c r="S11" s="57"/>
    </row>
    <row r="12" spans="1:19" s="10" customFormat="1" ht="40.15" customHeight="1" x14ac:dyDescent="0.3">
      <c r="A12" s="8" t="s">
        <v>13</v>
      </c>
      <c r="B12" s="9">
        <v>8840.9599999999991</v>
      </c>
      <c r="C12" s="16">
        <v>7900.3758495399998</v>
      </c>
      <c r="D12" s="21">
        <v>89.361063159883088</v>
      </c>
      <c r="E12" s="26">
        <v>163.53405641999998</v>
      </c>
      <c r="F12" s="23">
        <v>74.721911738941685</v>
      </c>
      <c r="G12" s="23">
        <v>85.502922821924997</v>
      </c>
      <c r="H12" s="23">
        <v>93.416939398499665</v>
      </c>
      <c r="I12" s="54"/>
      <c r="J12" s="57"/>
      <c r="K12" s="57"/>
      <c r="L12" s="57"/>
      <c r="M12" s="57"/>
      <c r="N12" s="57"/>
      <c r="O12" s="57"/>
      <c r="P12" s="57"/>
      <c r="Q12" s="57"/>
      <c r="R12" s="57"/>
      <c r="S12" s="57"/>
    </row>
    <row r="13" spans="1:19" s="10" customFormat="1" ht="47.65" customHeight="1" x14ac:dyDescent="0.35">
      <c r="A13" s="17" t="s">
        <v>14</v>
      </c>
      <c r="B13" s="12">
        <v>8487.3599999999988</v>
      </c>
      <c r="C13" s="12">
        <v>7584.3609661199998</v>
      </c>
      <c r="D13" s="24">
        <v>89.360660630867557</v>
      </c>
      <c r="E13" s="25">
        <v>153.81</v>
      </c>
      <c r="F13" s="24">
        <v>74.709039226833426</v>
      </c>
      <c r="G13" s="24">
        <v>85.486154878737523</v>
      </c>
      <c r="H13" s="24">
        <v>93.387668535070446</v>
      </c>
      <c r="I13" s="54"/>
      <c r="J13" s="57"/>
      <c r="K13" s="57"/>
      <c r="L13" s="57"/>
      <c r="M13" s="57"/>
      <c r="N13" s="57"/>
      <c r="O13" s="57"/>
      <c r="P13" s="57"/>
      <c r="Q13" s="57"/>
      <c r="R13" s="57"/>
      <c r="S13" s="57"/>
    </row>
    <row r="14" spans="1:19" s="10" customFormat="1" ht="53.1" customHeight="1" x14ac:dyDescent="0.35">
      <c r="A14" s="17" t="s">
        <v>15</v>
      </c>
      <c r="B14" s="12">
        <v>353.6</v>
      </c>
      <c r="C14" s="12">
        <v>316.01504025000003</v>
      </c>
      <c r="D14" s="24">
        <v>89.370769301470588</v>
      </c>
      <c r="E14" s="25">
        <v>9.7278576665999985</v>
      </c>
      <c r="F14" s="24">
        <v>74.924235481507182</v>
      </c>
      <c r="G14" s="24">
        <v>85.768867373924138</v>
      </c>
      <c r="H14" s="24">
        <v>93.877569828187816</v>
      </c>
      <c r="I14" s="54"/>
      <c r="J14" s="57"/>
      <c r="K14" s="57"/>
      <c r="L14" s="57"/>
      <c r="M14" s="57"/>
      <c r="N14" s="57"/>
      <c r="O14" s="57"/>
      <c r="P14" s="57"/>
      <c r="Q14" s="57"/>
      <c r="R14" s="57"/>
      <c r="S14" s="57"/>
    </row>
    <row r="15" spans="1:19" ht="199.5" customHeight="1" x14ac:dyDescent="0.25">
      <c r="A15" s="61" t="s">
        <v>134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DBCB0-852C-454D-A9BC-C56BBEC6DAAD}">
  <sheetPr>
    <pageSetUpPr fitToPage="1"/>
  </sheetPr>
  <dimension ref="A1:S16"/>
  <sheetViews>
    <sheetView view="pageBreakPreview" zoomScale="80" zoomScaleNormal="70" zoomScaleSheetLayoutView="80" workbookViewId="0">
      <selection activeCell="I11" sqref="I11"/>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129</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130</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6463.2121764999993</v>
      </c>
      <c r="D6" s="21">
        <v>73.105320875787243</v>
      </c>
      <c r="E6" s="22">
        <v>162.13096110999999</v>
      </c>
      <c r="F6" s="23">
        <v>63.169105089538384</v>
      </c>
      <c r="G6" s="23">
        <v>75.052072125999359</v>
      </c>
      <c r="H6" s="23">
        <v>82.07309743348695</v>
      </c>
      <c r="I6" s="54"/>
      <c r="J6" s="57"/>
      <c r="K6" s="57"/>
      <c r="L6" s="57"/>
      <c r="M6" s="57"/>
      <c r="N6" s="57"/>
      <c r="O6" s="57"/>
      <c r="P6" s="57"/>
      <c r="Q6" s="57"/>
      <c r="R6" s="57"/>
      <c r="S6" s="57"/>
    </row>
    <row r="7" spans="1:19" ht="40.15" customHeight="1" x14ac:dyDescent="0.35">
      <c r="A7" s="11" t="s">
        <v>7</v>
      </c>
      <c r="B7" s="37">
        <v>2445.91</v>
      </c>
      <c r="C7" s="12">
        <v>1717.40490959</v>
      </c>
      <c r="D7" s="24">
        <v>70.215376264457817</v>
      </c>
      <c r="E7" s="25">
        <v>28.54946623</v>
      </c>
      <c r="F7" s="24">
        <v>65.340732376214362</v>
      </c>
      <c r="G7" s="24">
        <v>81.920690923800834</v>
      </c>
      <c r="H7" s="24">
        <v>87.205561059332936</v>
      </c>
      <c r="I7" s="54"/>
      <c r="J7" s="57"/>
      <c r="K7" s="57"/>
      <c r="L7" s="57"/>
      <c r="M7" s="57"/>
      <c r="N7" s="57"/>
      <c r="O7" s="57"/>
      <c r="P7" s="57"/>
      <c r="Q7" s="57"/>
      <c r="R7" s="57"/>
      <c r="S7" s="57"/>
    </row>
    <row r="8" spans="1:19" ht="40.15" customHeight="1" x14ac:dyDescent="0.35">
      <c r="A8" s="13" t="s">
        <v>8</v>
      </c>
      <c r="B8" s="37">
        <v>120.45</v>
      </c>
      <c r="C8" s="12">
        <v>77.568993359999993</v>
      </c>
      <c r="D8" s="24">
        <v>64.399330311332491</v>
      </c>
      <c r="E8" s="25">
        <v>1.4140122399999999</v>
      </c>
      <c r="F8" s="24">
        <v>57.411901357118964</v>
      </c>
      <c r="G8" s="24">
        <v>66.401863117893512</v>
      </c>
      <c r="H8" s="24">
        <v>71.321379132520477</v>
      </c>
      <c r="I8" s="54"/>
      <c r="J8" s="57"/>
      <c r="K8" s="57"/>
      <c r="L8" s="57"/>
      <c r="M8" s="57"/>
      <c r="N8" s="57"/>
      <c r="O8" s="57"/>
      <c r="P8" s="57"/>
      <c r="Q8" s="57"/>
      <c r="R8" s="57"/>
      <c r="S8" s="57"/>
    </row>
    <row r="9" spans="1:19" ht="40.15" customHeight="1" x14ac:dyDescent="0.35">
      <c r="A9" s="13" t="s">
        <v>9</v>
      </c>
      <c r="B9" s="37">
        <v>6274.6</v>
      </c>
      <c r="C9" s="12">
        <v>4668.2382735499996</v>
      </c>
      <c r="D9" s="24">
        <v>74.398977999394376</v>
      </c>
      <c r="E9" s="25">
        <v>132.16748264</v>
      </c>
      <c r="F9" s="24">
        <v>61.744427148097401</v>
      </c>
      <c r="G9" s="24">
        <v>70.41117994818957</v>
      </c>
      <c r="H9" s="24">
        <v>78.212032158143657</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44.248375013896613</v>
      </c>
      <c r="G10" s="23">
        <v>54.5694760346964</v>
      </c>
      <c r="H10" s="23">
        <v>48.25351474767271</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44.248375013896613</v>
      </c>
      <c r="G11" s="24">
        <v>54.5694760346964</v>
      </c>
      <c r="H11" s="24">
        <v>48.25351474767271</v>
      </c>
      <c r="I11" s="54"/>
      <c r="J11" s="57"/>
      <c r="K11" s="57"/>
      <c r="L11" s="57"/>
      <c r="M11" s="57"/>
      <c r="N11" s="57"/>
      <c r="O11" s="57"/>
      <c r="P11" s="57"/>
      <c r="Q11" s="57"/>
      <c r="R11" s="57"/>
      <c r="S11" s="57"/>
    </row>
    <row r="12" spans="1:19" s="10" customFormat="1" ht="40.15" customHeight="1" x14ac:dyDescent="0.3">
      <c r="A12" s="8" t="s">
        <v>13</v>
      </c>
      <c r="B12" s="9">
        <v>8840.9599999999991</v>
      </c>
      <c r="C12" s="16">
        <v>6463.2121764999993</v>
      </c>
      <c r="D12" s="21">
        <v>73.105320875787243</v>
      </c>
      <c r="E12" s="26">
        <v>163.53405641999998</v>
      </c>
      <c r="F12" s="23">
        <v>63.023514011022499</v>
      </c>
      <c r="G12" s="23">
        <v>74.839968949791611</v>
      </c>
      <c r="H12" s="23">
        <v>81.679626788768033</v>
      </c>
      <c r="I12" s="54"/>
      <c r="J12" s="57"/>
      <c r="K12" s="57"/>
      <c r="L12" s="57"/>
      <c r="M12" s="57"/>
      <c r="N12" s="57"/>
      <c r="O12" s="57"/>
      <c r="P12" s="57"/>
      <c r="Q12" s="57"/>
      <c r="R12" s="57"/>
      <c r="S12" s="57"/>
    </row>
    <row r="13" spans="1:19" s="10" customFormat="1" ht="47.65" customHeight="1" x14ac:dyDescent="0.35">
      <c r="A13" s="17" t="s">
        <v>14</v>
      </c>
      <c r="B13" s="12">
        <v>8487.3599999999988</v>
      </c>
      <c r="C13" s="12">
        <v>6204.6838399999997</v>
      </c>
      <c r="D13" s="24">
        <v>73.104991893828014</v>
      </c>
      <c r="E13" s="25">
        <v>153.81</v>
      </c>
      <c r="F13" s="24">
        <v>63.014212620807278</v>
      </c>
      <c r="G13" s="24">
        <v>74.826407362237703</v>
      </c>
      <c r="H13" s="24">
        <v>81.654597788213906</v>
      </c>
      <c r="I13" s="54"/>
      <c r="J13" s="57"/>
      <c r="K13" s="57"/>
      <c r="L13" s="57"/>
      <c r="M13" s="57"/>
      <c r="N13" s="57"/>
      <c r="O13" s="57"/>
      <c r="P13" s="57"/>
      <c r="Q13" s="57"/>
      <c r="R13" s="57"/>
      <c r="S13" s="57"/>
    </row>
    <row r="14" spans="1:19" s="10" customFormat="1" ht="53.1" customHeight="1" x14ac:dyDescent="0.35">
      <c r="A14" s="17" t="s">
        <v>15</v>
      </c>
      <c r="B14" s="12">
        <v>353.6</v>
      </c>
      <c r="C14" s="12">
        <v>258.52849333</v>
      </c>
      <c r="D14" s="24">
        <v>73.113261688348402</v>
      </c>
      <c r="E14" s="25">
        <v>9.7278576665999985</v>
      </c>
      <c r="F14" s="24">
        <v>63.169105089538377</v>
      </c>
      <c r="G14" s="24">
        <v>75.052072125999345</v>
      </c>
      <c r="H14" s="24">
        <v>82.07309743348695</v>
      </c>
      <c r="I14" s="54"/>
      <c r="J14" s="57"/>
      <c r="K14" s="57"/>
      <c r="L14" s="57"/>
      <c r="M14" s="57"/>
      <c r="N14" s="57"/>
      <c r="O14" s="57"/>
      <c r="P14" s="57"/>
      <c r="Q14" s="57"/>
      <c r="R14" s="57"/>
      <c r="S14" s="57"/>
    </row>
    <row r="15" spans="1:19" ht="165" customHeight="1" x14ac:dyDescent="0.25">
      <c r="A15" s="61" t="s">
        <v>44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6820F-1186-4A56-BC4F-247D86173F6A}">
  <sheetPr>
    <pageSetUpPr fitToPage="1"/>
  </sheetPr>
  <dimension ref="A1:S16"/>
  <sheetViews>
    <sheetView view="pageBreakPreview" zoomScale="80" zoomScaleNormal="70" zoomScaleSheetLayoutView="80" workbookViewId="0">
      <selection activeCell="M9" sqref="M9"/>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126</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127</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6414.9275787099996</v>
      </c>
      <c r="D6" s="21">
        <v>72.559174328466597</v>
      </c>
      <c r="E6" s="22">
        <v>162.13096110999999</v>
      </c>
      <c r="F6" s="23">
        <v>62.04776068975476</v>
      </c>
      <c r="G6" s="23">
        <v>72.668131793911641</v>
      </c>
      <c r="H6" s="23">
        <v>76.464563872435676</v>
      </c>
      <c r="I6" s="54"/>
      <c r="J6" s="57"/>
      <c r="K6" s="57"/>
      <c r="L6" s="57"/>
      <c r="M6" s="57"/>
      <c r="N6" s="57"/>
      <c r="O6" s="57"/>
      <c r="P6" s="57"/>
      <c r="Q6" s="57"/>
      <c r="R6" s="57"/>
      <c r="S6" s="57"/>
    </row>
    <row r="7" spans="1:19" ht="40.15" customHeight="1" x14ac:dyDescent="0.35">
      <c r="A7" s="11" t="s">
        <v>7</v>
      </c>
      <c r="B7" s="37">
        <v>2445.91</v>
      </c>
      <c r="C7" s="12">
        <v>1609.59336659</v>
      </c>
      <c r="D7" s="24">
        <v>65.80754674497426</v>
      </c>
      <c r="E7" s="25">
        <v>28.54946623</v>
      </c>
      <c r="F7" s="24">
        <v>61.148769002663748</v>
      </c>
      <c r="G7" s="24">
        <v>76.206048630200669</v>
      </c>
      <c r="H7" s="24">
        <v>80.147899903814036</v>
      </c>
      <c r="I7" s="54"/>
      <c r="J7" s="57"/>
      <c r="K7" s="57"/>
      <c r="L7" s="57"/>
      <c r="M7" s="57"/>
      <c r="N7" s="57"/>
      <c r="O7" s="57"/>
      <c r="P7" s="57"/>
      <c r="Q7" s="57"/>
      <c r="R7" s="57"/>
      <c r="S7" s="57"/>
    </row>
    <row r="8" spans="1:19" ht="40.15" customHeight="1" x14ac:dyDescent="0.35">
      <c r="A8" s="13" t="s">
        <v>8</v>
      </c>
      <c r="B8" s="37">
        <v>120.45</v>
      </c>
      <c r="C8" s="12">
        <v>69.031520229999998</v>
      </c>
      <c r="D8" s="24">
        <v>57.311349298464087</v>
      </c>
      <c r="E8" s="25">
        <v>1.4140122399999999</v>
      </c>
      <c r="F8" s="24">
        <v>50.120681543181952</v>
      </c>
      <c r="G8" s="24">
        <v>58.239763933203207</v>
      </c>
      <c r="H8" s="24">
        <v>62.200782145712566</v>
      </c>
      <c r="I8" s="54"/>
      <c r="J8" s="57"/>
      <c r="K8" s="57"/>
      <c r="L8" s="57"/>
      <c r="M8" s="57"/>
      <c r="N8" s="57"/>
      <c r="O8" s="57"/>
      <c r="P8" s="57"/>
      <c r="Q8" s="57"/>
      <c r="R8" s="57"/>
      <c r="S8" s="57"/>
    </row>
    <row r="9" spans="1:19" ht="40.15" customHeight="1" x14ac:dyDescent="0.35">
      <c r="A9" s="13" t="s">
        <v>9</v>
      </c>
      <c r="B9" s="37">
        <v>6274.6</v>
      </c>
      <c r="C9" s="12">
        <v>4736.3026918899996</v>
      </c>
      <c r="D9" s="24">
        <v>75.48373907324769</v>
      </c>
      <c r="E9" s="25">
        <v>132.16748264</v>
      </c>
      <c r="F9" s="24">
        <v>63.636264195606906</v>
      </c>
      <c r="G9" s="24">
        <v>71.078829073420508</v>
      </c>
      <c r="H9" s="24">
        <v>74.291690590339869</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39.094483991106173</v>
      </c>
      <c r="G10" s="23">
        <v>46.595795439900861</v>
      </c>
      <c r="H10" s="23">
        <v>39.499388682018619</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39.094483991106173</v>
      </c>
      <c r="G11" s="24">
        <v>46.595795439900861</v>
      </c>
      <c r="H11" s="24">
        <v>39.499388682018619</v>
      </c>
      <c r="I11" s="54"/>
      <c r="J11" s="57"/>
      <c r="K11" s="57"/>
      <c r="L11" s="57"/>
      <c r="M11" s="57"/>
      <c r="N11" s="57"/>
      <c r="O11" s="57"/>
      <c r="P11" s="57"/>
      <c r="Q11" s="57"/>
      <c r="R11" s="57"/>
      <c r="S11" s="57"/>
    </row>
    <row r="12" spans="1:19" s="10" customFormat="1" ht="40.15" customHeight="1" x14ac:dyDescent="0.3">
      <c r="A12" s="8" t="s">
        <v>13</v>
      </c>
      <c r="B12" s="9">
        <v>8840.9599999999991</v>
      </c>
      <c r="C12" s="16">
        <v>6414.9275787099996</v>
      </c>
      <c r="D12" s="21">
        <v>72.559174328466597</v>
      </c>
      <c r="E12" s="26">
        <v>163.53405641999998</v>
      </c>
      <c r="F12" s="23">
        <v>61.871164958568329</v>
      </c>
      <c r="G12" s="23">
        <v>72.398145248886195</v>
      </c>
      <c r="H12" s="23">
        <v>76.034496137731736</v>
      </c>
      <c r="I12" s="54"/>
      <c r="J12" s="57"/>
      <c r="K12" s="57"/>
      <c r="L12" s="57"/>
      <c r="M12" s="57"/>
      <c r="N12" s="57"/>
      <c r="O12" s="57"/>
      <c r="P12" s="57"/>
      <c r="Q12" s="57"/>
      <c r="R12" s="57"/>
      <c r="S12" s="57"/>
    </row>
    <row r="13" spans="1:19" s="10" customFormat="1" ht="47.65" customHeight="1" x14ac:dyDescent="0.35">
      <c r="A13" s="17" t="s">
        <v>14</v>
      </c>
      <c r="B13" s="12">
        <v>8487.3599999999988</v>
      </c>
      <c r="C13" s="12">
        <v>6158.3298292899999</v>
      </c>
      <c r="D13" s="24">
        <v>72.558838429028597</v>
      </c>
      <c r="E13" s="25">
        <v>153.81</v>
      </c>
      <c r="F13" s="24">
        <v>61.859920409323479</v>
      </c>
      <c r="G13" s="24">
        <v>72.380967971646768</v>
      </c>
      <c r="H13" s="24">
        <v>76.007271625511279</v>
      </c>
      <c r="I13" s="54"/>
      <c r="J13" s="57"/>
      <c r="K13" s="57"/>
      <c r="L13" s="57"/>
      <c r="M13" s="57"/>
      <c r="N13" s="57"/>
      <c r="O13" s="57"/>
      <c r="P13" s="57"/>
      <c r="Q13" s="57"/>
      <c r="R13" s="57"/>
      <c r="S13" s="57"/>
    </row>
    <row r="14" spans="1:19" s="10" customFormat="1" ht="53.1" customHeight="1" x14ac:dyDescent="0.35">
      <c r="A14" s="17" t="s">
        <v>15</v>
      </c>
      <c r="B14" s="12">
        <v>353.6</v>
      </c>
      <c r="C14" s="12">
        <v>256.59710941999998</v>
      </c>
      <c r="D14" s="24">
        <v>72.567055831447959</v>
      </c>
      <c r="E14" s="25">
        <v>9.7278576665999985</v>
      </c>
      <c r="F14" s="24">
        <v>62.04776068975476</v>
      </c>
      <c r="G14" s="24">
        <v>72.668131793911627</v>
      </c>
      <c r="H14" s="24">
        <v>76.464563872435662</v>
      </c>
      <c r="I14" s="54"/>
      <c r="J14" s="57"/>
      <c r="K14" s="57"/>
      <c r="L14" s="57"/>
      <c r="M14" s="57"/>
      <c r="N14" s="57"/>
      <c r="O14" s="57"/>
      <c r="P14" s="57"/>
      <c r="Q14" s="57"/>
      <c r="R14" s="57"/>
      <c r="S14" s="57"/>
    </row>
    <row r="15" spans="1:19" ht="165" customHeight="1" x14ac:dyDescent="0.25">
      <c r="A15" s="61" t="s">
        <v>44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0C4C8-77B5-4CEA-86DB-FF4594888F61}">
  <sheetPr>
    <pageSetUpPr fitToPage="1"/>
  </sheetPr>
  <dimension ref="A1:S16"/>
  <sheetViews>
    <sheetView view="pageBreakPreview" zoomScale="80" zoomScaleNormal="70" zoomScaleSheetLayoutView="80" workbookViewId="0">
      <selection activeCell="O6" sqref="O6"/>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124</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122</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5009.2072807300001</v>
      </c>
      <c r="D6" s="21">
        <v>56.659087709140188</v>
      </c>
      <c r="E6" s="22">
        <v>162.13096110999999</v>
      </c>
      <c r="F6" s="23">
        <v>34.195871063662878</v>
      </c>
      <c r="G6" s="23">
        <v>62.012662533420119</v>
      </c>
      <c r="H6" s="23">
        <v>68.295567978856553</v>
      </c>
      <c r="I6" s="54"/>
      <c r="J6" s="57"/>
      <c r="K6" s="57"/>
      <c r="L6" s="57"/>
      <c r="M6" s="57"/>
      <c r="N6" s="57"/>
      <c r="O6" s="57"/>
      <c r="P6" s="57"/>
      <c r="Q6" s="57"/>
      <c r="R6" s="57"/>
      <c r="S6" s="57"/>
    </row>
    <row r="7" spans="1:19" ht="40.15" customHeight="1" x14ac:dyDescent="0.35">
      <c r="A7" s="11" t="s">
        <v>7</v>
      </c>
      <c r="B7" s="37">
        <v>2445.91</v>
      </c>
      <c r="C7" s="12">
        <v>1587.4610405799999</v>
      </c>
      <c r="D7" s="24">
        <v>64.902675919391967</v>
      </c>
      <c r="E7" s="25">
        <v>28.54946623</v>
      </c>
      <c r="F7" s="24">
        <v>19.785354761438423</v>
      </c>
      <c r="G7" s="24">
        <v>75.934097978313829</v>
      </c>
      <c r="H7" s="24">
        <v>80.487682536412009</v>
      </c>
      <c r="I7" s="54"/>
      <c r="J7" s="57"/>
      <c r="K7" s="57"/>
      <c r="L7" s="57"/>
      <c r="M7" s="57"/>
      <c r="N7" s="57"/>
      <c r="O7" s="57"/>
      <c r="P7" s="57"/>
      <c r="Q7" s="57"/>
      <c r="R7" s="57"/>
      <c r="S7" s="57"/>
    </row>
    <row r="8" spans="1:19" ht="40.15" customHeight="1" x14ac:dyDescent="0.35">
      <c r="A8" s="13" t="s">
        <v>8</v>
      </c>
      <c r="B8" s="37">
        <v>120.45</v>
      </c>
      <c r="C8" s="12">
        <v>57.947287590000002</v>
      </c>
      <c r="D8" s="24">
        <v>48.108997584059779</v>
      </c>
      <c r="E8" s="25">
        <v>1.4140122399999999</v>
      </c>
      <c r="F8" s="24">
        <v>43.98544010581594</v>
      </c>
      <c r="G8" s="24">
        <v>49.462211720076994</v>
      </c>
      <c r="H8" s="24">
        <v>52.797012009936886</v>
      </c>
      <c r="I8" s="54"/>
      <c r="J8" s="57"/>
      <c r="K8" s="57"/>
      <c r="L8" s="57"/>
      <c r="M8" s="57"/>
      <c r="N8" s="57"/>
      <c r="O8" s="57"/>
      <c r="P8" s="57"/>
      <c r="Q8" s="57"/>
      <c r="R8" s="57"/>
      <c r="S8" s="57"/>
    </row>
    <row r="9" spans="1:19" ht="40.15" customHeight="1" x14ac:dyDescent="0.35">
      <c r="A9" s="13" t="s">
        <v>9</v>
      </c>
      <c r="B9" s="37">
        <v>6274.6</v>
      </c>
      <c r="C9" s="12">
        <v>3363.7989525600001</v>
      </c>
      <c r="D9" s="24">
        <v>53.609775165906996</v>
      </c>
      <c r="E9" s="25">
        <v>132.16748264</v>
      </c>
      <c r="F9" s="24">
        <v>45.632579758484397</v>
      </c>
      <c r="G9" s="24">
        <v>52.206247512060507</v>
      </c>
      <c r="H9" s="24">
        <v>58.206578913241415</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33.565467732073373</v>
      </c>
      <c r="G10" s="23">
        <v>39.408693581164812</v>
      </c>
      <c r="H10" s="23">
        <v>33.76541817736404</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33.565467732073373</v>
      </c>
      <c r="G11" s="24">
        <v>39.408693581164812</v>
      </c>
      <c r="H11" s="24">
        <v>33.76541817736404</v>
      </c>
      <c r="I11" s="54"/>
      <c r="J11" s="57"/>
      <c r="K11" s="57"/>
      <c r="L11" s="57"/>
      <c r="M11" s="57"/>
      <c r="N11" s="57"/>
      <c r="O11" s="57"/>
      <c r="P11" s="57"/>
      <c r="Q11" s="57"/>
      <c r="R11" s="57"/>
      <c r="S11" s="57"/>
    </row>
    <row r="12" spans="1:19" s="10" customFormat="1" ht="40.15" customHeight="1" x14ac:dyDescent="0.3">
      <c r="A12" s="8" t="s">
        <v>13</v>
      </c>
      <c r="B12" s="9">
        <v>8840.9599999999991</v>
      </c>
      <c r="C12" s="16">
        <v>5009.2072807300001</v>
      </c>
      <c r="D12" s="21">
        <v>56.659087709140188</v>
      </c>
      <c r="E12" s="26">
        <v>163.53405641999998</v>
      </c>
      <c r="F12" s="23">
        <v>34.191126362343851</v>
      </c>
      <c r="G12" s="23">
        <v>61.77859193083129</v>
      </c>
      <c r="H12" s="23">
        <v>67.893830310155721</v>
      </c>
      <c r="I12" s="54"/>
      <c r="J12" s="57"/>
      <c r="K12" s="57"/>
      <c r="L12" s="57"/>
      <c r="M12" s="57"/>
      <c r="N12" s="57"/>
      <c r="O12" s="57"/>
      <c r="P12" s="57"/>
      <c r="Q12" s="57"/>
      <c r="R12" s="57"/>
      <c r="S12" s="57"/>
    </row>
    <row r="13" spans="1:19" s="10" customFormat="1" ht="47.65" customHeight="1" x14ac:dyDescent="0.35">
      <c r="A13" s="17" t="s">
        <v>14</v>
      </c>
      <c r="B13" s="12">
        <v>8487.3599999999988</v>
      </c>
      <c r="C13" s="12">
        <v>4808.8391400600003</v>
      </c>
      <c r="D13" s="24">
        <v>56.658833136098878</v>
      </c>
      <c r="E13" s="25">
        <v>153.81</v>
      </c>
      <c r="F13" s="24">
        <v>34.190790221716881</v>
      </c>
      <c r="G13" s="24">
        <v>61.763783050810467</v>
      </c>
      <c r="H13" s="24">
        <v>67.868504772004243</v>
      </c>
      <c r="I13" s="54"/>
      <c r="J13" s="57"/>
      <c r="K13" s="57"/>
      <c r="L13" s="57"/>
      <c r="M13" s="57"/>
      <c r="N13" s="57"/>
      <c r="O13" s="57"/>
      <c r="P13" s="57"/>
      <c r="Q13" s="57"/>
      <c r="R13" s="57"/>
      <c r="S13" s="57"/>
    </row>
    <row r="14" spans="1:19" s="10" customFormat="1" ht="53.1" customHeight="1" x14ac:dyDescent="0.35">
      <c r="A14" s="17" t="s">
        <v>15</v>
      </c>
      <c r="B14" s="12">
        <v>353.6</v>
      </c>
      <c r="C14" s="12">
        <v>200.36829750000001</v>
      </c>
      <c r="D14" s="24">
        <v>56.66524250565611</v>
      </c>
      <c r="E14" s="25">
        <v>9.7278576665999985</v>
      </c>
      <c r="F14" s="24">
        <v>34.195871063662878</v>
      </c>
      <c r="G14" s="24">
        <v>62.012662533420112</v>
      </c>
      <c r="H14" s="24">
        <v>68.295567978856553</v>
      </c>
      <c r="I14" s="54"/>
      <c r="J14" s="57"/>
      <c r="K14" s="57"/>
      <c r="L14" s="57"/>
      <c r="M14" s="57"/>
      <c r="N14" s="57"/>
      <c r="O14" s="57"/>
      <c r="P14" s="57"/>
      <c r="Q14" s="57"/>
      <c r="R14" s="57"/>
      <c r="S14" s="57"/>
    </row>
    <row r="15" spans="1:19" ht="165" customHeight="1" x14ac:dyDescent="0.25">
      <c r="A15" s="61" t="s">
        <v>44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87379-FF7A-4583-97D3-29EE4140AE01}">
  <sheetPr>
    <pageSetUpPr fitToPage="1"/>
  </sheetPr>
  <dimension ref="A1:S16"/>
  <sheetViews>
    <sheetView view="pageBreakPreview" topLeftCell="A3" zoomScale="80" zoomScaleNormal="70" zoomScaleSheetLayoutView="80" workbookViewId="0">
      <selection activeCell="O11" sqref="O11"/>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120</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121</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3523.8487140499997</v>
      </c>
      <c r="D6" s="21">
        <v>39.858213520364302</v>
      </c>
      <c r="E6" s="22">
        <v>162.13096110999999</v>
      </c>
      <c r="F6" s="23">
        <v>31.621770608266104</v>
      </c>
      <c r="G6" s="23">
        <v>37.537189028605802</v>
      </c>
      <c r="H6" s="23">
        <v>37.869363409886553</v>
      </c>
      <c r="I6" s="54"/>
      <c r="J6" s="57"/>
      <c r="K6" s="57"/>
      <c r="L6" s="57"/>
      <c r="M6" s="57"/>
      <c r="N6" s="57"/>
      <c r="O6" s="57"/>
      <c r="P6" s="57"/>
      <c r="Q6" s="57"/>
      <c r="R6" s="57"/>
      <c r="S6" s="57"/>
    </row>
    <row r="7" spans="1:19" ht="40.15" customHeight="1" x14ac:dyDescent="0.35">
      <c r="A7" s="11" t="s">
        <v>7</v>
      </c>
      <c r="B7" s="37">
        <v>2445.91</v>
      </c>
      <c r="C7" s="12">
        <v>296.86260059</v>
      </c>
      <c r="D7" s="24">
        <v>12.137102370487876</v>
      </c>
      <c r="E7" s="25">
        <v>28.54946623</v>
      </c>
      <c r="F7" s="24">
        <v>12.149605328952525</v>
      </c>
      <c r="G7" s="24">
        <v>16.392501774942495</v>
      </c>
      <c r="H7" s="24">
        <v>14.569082597150073</v>
      </c>
      <c r="I7" s="54"/>
      <c r="J7" s="57"/>
      <c r="K7" s="57"/>
      <c r="L7" s="57"/>
      <c r="M7" s="57"/>
      <c r="N7" s="57"/>
      <c r="O7" s="57"/>
      <c r="P7" s="57"/>
      <c r="Q7" s="57"/>
      <c r="R7" s="57"/>
      <c r="S7" s="57"/>
    </row>
    <row r="8" spans="1:19" ht="40.15" customHeight="1" x14ac:dyDescent="0.35">
      <c r="A8" s="13" t="s">
        <v>8</v>
      </c>
      <c r="B8" s="37">
        <v>120.45</v>
      </c>
      <c r="C8" s="12">
        <v>47.73060444</v>
      </c>
      <c r="D8" s="24">
        <v>39.626902814445828</v>
      </c>
      <c r="E8" s="25">
        <v>1.4140122399999999</v>
      </c>
      <c r="F8" s="24">
        <v>37.158290376256318</v>
      </c>
      <c r="G8" s="24">
        <v>40.926532706974761</v>
      </c>
      <c r="H8" s="24">
        <v>43.798083774735154</v>
      </c>
      <c r="I8" s="54"/>
      <c r="J8" s="57"/>
      <c r="K8" s="57"/>
      <c r="L8" s="57"/>
      <c r="M8" s="57"/>
      <c r="N8" s="57"/>
      <c r="O8" s="57"/>
      <c r="P8" s="57"/>
      <c r="Q8" s="57"/>
      <c r="R8" s="57"/>
      <c r="S8" s="57"/>
    </row>
    <row r="9" spans="1:19" ht="40.15" customHeight="1" x14ac:dyDescent="0.35">
      <c r="A9" s="13" t="s">
        <v>9</v>
      </c>
      <c r="B9" s="37">
        <v>6274.6</v>
      </c>
      <c r="C9" s="12">
        <v>3179.2555090199999</v>
      </c>
      <c r="D9" s="24">
        <v>50.66865631307175</v>
      </c>
      <c r="E9" s="25">
        <v>132.16748264</v>
      </c>
      <c r="F9" s="24">
        <v>47.612437419705557</v>
      </c>
      <c r="G9" s="24">
        <v>53.690764867266459</v>
      </c>
      <c r="H9" s="24">
        <v>59.314011582183177</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27.918288382434692</v>
      </c>
      <c r="G10" s="23">
        <v>32.961102899628251</v>
      </c>
      <c r="H10" s="23">
        <v>26.428424081332675</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27.918288382434692</v>
      </c>
      <c r="G11" s="24">
        <v>32.961102899628251</v>
      </c>
      <c r="H11" s="24">
        <v>26.428424081332675</v>
      </c>
      <c r="I11" s="54"/>
      <c r="J11" s="57"/>
      <c r="K11" s="57"/>
      <c r="L11" s="57"/>
      <c r="M11" s="57"/>
      <c r="N11" s="57"/>
      <c r="O11" s="57"/>
      <c r="P11" s="57"/>
      <c r="Q11" s="57"/>
      <c r="R11" s="57"/>
      <c r="S11" s="57"/>
    </row>
    <row r="12" spans="1:19" s="10" customFormat="1" ht="40.15" customHeight="1" x14ac:dyDescent="0.3">
      <c r="A12" s="8" t="s">
        <v>13</v>
      </c>
      <c r="B12" s="9">
        <v>8840.9599999999991</v>
      </c>
      <c r="C12" s="16">
        <v>3523.8487140499997</v>
      </c>
      <c r="D12" s="21">
        <v>39.858213520364302</v>
      </c>
      <c r="E12" s="26">
        <v>163.53405641999998</v>
      </c>
      <c r="F12" s="23">
        <v>31.593200477295234</v>
      </c>
      <c r="G12" s="23">
        <v>37.48980234001273</v>
      </c>
      <c r="H12" s="23">
        <v>37.736254914266823</v>
      </c>
      <c r="I12" s="54"/>
      <c r="J12" s="57"/>
      <c r="K12" s="57"/>
      <c r="L12" s="57"/>
      <c r="M12" s="57"/>
      <c r="N12" s="57"/>
      <c r="O12" s="57"/>
      <c r="P12" s="57"/>
      <c r="Q12" s="57"/>
      <c r="R12" s="57"/>
      <c r="S12" s="57"/>
    </row>
    <row r="13" spans="1:19" s="10" customFormat="1" ht="47.65" customHeight="1" x14ac:dyDescent="0.35">
      <c r="A13" s="17" t="s">
        <v>14</v>
      </c>
      <c r="B13" s="12">
        <v>8487.3599999999988</v>
      </c>
      <c r="C13" s="12">
        <v>3382.8949160500001</v>
      </c>
      <c r="D13" s="24">
        <v>39.858034960812319</v>
      </c>
      <c r="E13" s="25">
        <v>153.81</v>
      </c>
      <c r="F13" s="24">
        <v>31.591358726549174</v>
      </c>
      <c r="G13" s="24">
        <v>37.486733293499107</v>
      </c>
      <c r="H13" s="24">
        <v>37.727920012119377</v>
      </c>
      <c r="I13" s="54"/>
      <c r="J13" s="57"/>
      <c r="K13" s="57"/>
      <c r="L13" s="57"/>
      <c r="M13" s="57"/>
      <c r="N13" s="57"/>
      <c r="O13" s="57"/>
      <c r="P13" s="57"/>
      <c r="Q13" s="57"/>
      <c r="R13" s="57"/>
      <c r="S13" s="57"/>
    </row>
    <row r="14" spans="1:19" s="10" customFormat="1" ht="53.1" customHeight="1" x14ac:dyDescent="0.35">
      <c r="A14" s="17" t="s">
        <v>15</v>
      </c>
      <c r="B14" s="12">
        <v>353.6</v>
      </c>
      <c r="C14" s="12">
        <v>140.95395482999999</v>
      </c>
      <c r="D14" s="24">
        <v>39.862543786764697</v>
      </c>
      <c r="E14" s="25">
        <v>9.7278576665999985</v>
      </c>
      <c r="F14" s="24">
        <v>31.621770608266104</v>
      </c>
      <c r="G14" s="24">
        <v>37.537189028605809</v>
      </c>
      <c r="H14" s="24">
        <v>37.86936340988656</v>
      </c>
      <c r="I14" s="54"/>
      <c r="J14" s="57"/>
      <c r="K14" s="57"/>
      <c r="L14" s="57"/>
      <c r="M14" s="57"/>
      <c r="N14" s="57"/>
      <c r="O14" s="57"/>
      <c r="P14" s="57"/>
      <c r="Q14" s="57"/>
      <c r="R14" s="57"/>
      <c r="S14" s="57"/>
    </row>
    <row r="15" spans="1:19" ht="165" customHeight="1" x14ac:dyDescent="0.25">
      <c r="A15" s="61" t="s">
        <v>44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49FFD-1943-4DD3-A227-B42AD72CF32F}">
  <sheetPr>
    <pageSetUpPr fitToPage="1"/>
  </sheetPr>
  <dimension ref="A1:S16"/>
  <sheetViews>
    <sheetView view="pageBreakPreview" topLeftCell="A5" zoomScale="80" zoomScaleNormal="70" zoomScaleSheetLayoutView="80" workbookViewId="0">
      <selection activeCell="M10" sqref="M10"/>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117</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118</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2469.6903170300002</v>
      </c>
      <c r="D6" s="21">
        <v>27.934639643545502</v>
      </c>
      <c r="E6" s="22">
        <v>162.13096110999999</v>
      </c>
      <c r="F6" s="23">
        <v>21.082335340125134</v>
      </c>
      <c r="G6" s="23">
        <v>24.510792814188022</v>
      </c>
      <c r="H6" s="23">
        <v>24.740780704147369</v>
      </c>
      <c r="I6" s="54"/>
      <c r="J6" s="57"/>
      <c r="K6" s="57"/>
      <c r="L6" s="57"/>
      <c r="M6" s="57"/>
      <c r="N6" s="57"/>
      <c r="O6" s="57"/>
      <c r="P6" s="57"/>
      <c r="Q6" s="57"/>
      <c r="R6" s="57"/>
      <c r="S6" s="57"/>
    </row>
    <row r="7" spans="1:19" ht="40.15" customHeight="1" x14ac:dyDescent="0.35">
      <c r="A7" s="11" t="s">
        <v>7</v>
      </c>
      <c r="B7" s="37">
        <v>2445.91</v>
      </c>
      <c r="C7" s="12">
        <v>227.45378008</v>
      </c>
      <c r="D7" s="24">
        <v>9.2993519826976474</v>
      </c>
      <c r="E7" s="25">
        <v>28.54946623</v>
      </c>
      <c r="F7" s="24">
        <v>9.879501748570199</v>
      </c>
      <c r="G7" s="24">
        <v>11.710263676604608</v>
      </c>
      <c r="H7" s="24">
        <v>9.6636907435354242</v>
      </c>
      <c r="I7" s="54"/>
      <c r="J7" s="57"/>
      <c r="K7" s="57"/>
      <c r="L7" s="57"/>
      <c r="M7" s="57"/>
      <c r="N7" s="57"/>
      <c r="O7" s="57"/>
      <c r="P7" s="57"/>
      <c r="Q7" s="57"/>
      <c r="R7" s="57"/>
      <c r="S7" s="57"/>
    </row>
    <row r="8" spans="1:19" ht="40.15" customHeight="1" x14ac:dyDescent="0.35">
      <c r="A8" s="13" t="s">
        <v>8</v>
      </c>
      <c r="B8" s="37">
        <v>120.45</v>
      </c>
      <c r="C8" s="12">
        <v>38.506411059999998</v>
      </c>
      <c r="D8" s="24">
        <v>31.968792909921127</v>
      </c>
      <c r="E8" s="25">
        <v>1.4140122399999999</v>
      </c>
      <c r="F8" s="24">
        <v>29.647455551403333</v>
      </c>
      <c r="G8" s="24">
        <v>31.62137836898092</v>
      </c>
      <c r="H8" s="24">
        <v>33.727734604951308</v>
      </c>
      <c r="I8" s="54"/>
      <c r="J8" s="57"/>
      <c r="K8" s="57"/>
      <c r="L8" s="57"/>
      <c r="M8" s="57"/>
      <c r="N8" s="57"/>
      <c r="O8" s="57"/>
      <c r="P8" s="57"/>
      <c r="Q8" s="57"/>
      <c r="R8" s="57"/>
      <c r="S8" s="57"/>
    </row>
    <row r="9" spans="1:19" ht="40.15" customHeight="1" x14ac:dyDescent="0.35">
      <c r="A9" s="13" t="s">
        <v>9</v>
      </c>
      <c r="B9" s="37">
        <v>6274.6</v>
      </c>
      <c r="C9" s="12">
        <v>2203.7301258900002</v>
      </c>
      <c r="D9" s="24">
        <v>35.121444010614219</v>
      </c>
      <c r="E9" s="25">
        <v>132.16748264</v>
      </c>
      <c r="F9" s="24">
        <v>29.906685492275553</v>
      </c>
      <c r="G9" s="24">
        <v>33.883415199822721</v>
      </c>
      <c r="H9" s="24">
        <v>38.146686022969519</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22.466086548082266</v>
      </c>
      <c r="G10" s="23">
        <v>24.329538066914498</v>
      </c>
      <c r="H10" s="23">
        <v>20.517568863302305</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22.466086548082266</v>
      </c>
      <c r="G11" s="24">
        <v>24.329538066914498</v>
      </c>
      <c r="H11" s="24">
        <v>20.517568863302305</v>
      </c>
      <c r="I11" s="54"/>
      <c r="J11" s="57"/>
      <c r="K11" s="57"/>
      <c r="L11" s="57"/>
      <c r="M11" s="57"/>
      <c r="N11" s="57"/>
      <c r="O11" s="57"/>
      <c r="P11" s="57"/>
      <c r="Q11" s="57"/>
      <c r="R11" s="57"/>
      <c r="S11" s="57"/>
    </row>
    <row r="12" spans="1:19" s="10" customFormat="1" ht="40.15" customHeight="1" x14ac:dyDescent="0.3">
      <c r="A12" s="8" t="s">
        <v>13</v>
      </c>
      <c r="B12" s="9">
        <v>8840.9599999999991</v>
      </c>
      <c r="C12" s="16">
        <v>2469.6903170300002</v>
      </c>
      <c r="D12" s="21">
        <v>27.934639643545502</v>
      </c>
      <c r="E12" s="26">
        <v>163.53405641999998</v>
      </c>
      <c r="F12" s="23">
        <v>21.092927402928645</v>
      </c>
      <c r="G12" s="23">
        <v>24.508915869125588</v>
      </c>
      <c r="H12" s="23">
        <v>24.691646156827872</v>
      </c>
      <c r="I12" s="54"/>
      <c r="J12" s="57"/>
      <c r="K12" s="57"/>
      <c r="L12" s="57"/>
      <c r="M12" s="57"/>
      <c r="N12" s="57"/>
      <c r="O12" s="57"/>
      <c r="P12" s="57"/>
      <c r="Q12" s="57"/>
      <c r="R12" s="57"/>
      <c r="S12" s="57"/>
    </row>
    <row r="13" spans="1:19" s="10" customFormat="1" ht="47.65" customHeight="1" x14ac:dyDescent="0.35">
      <c r="A13" s="17" t="s">
        <v>14</v>
      </c>
      <c r="B13" s="12">
        <v>8487.3599999999988</v>
      </c>
      <c r="C13" s="12">
        <v>2370.89980053</v>
      </c>
      <c r="D13" s="24">
        <v>27.934479043306759</v>
      </c>
      <c r="E13" s="25">
        <v>153.81</v>
      </c>
      <c r="F13" s="24">
        <v>21.093575895395112</v>
      </c>
      <c r="G13" s="24">
        <v>24.508688499095499</v>
      </c>
      <c r="H13" s="24">
        <v>24.688380548401756</v>
      </c>
      <c r="I13" s="54"/>
      <c r="J13" s="57"/>
      <c r="K13" s="57"/>
      <c r="L13" s="57"/>
      <c r="M13" s="57"/>
      <c r="N13" s="57"/>
      <c r="O13" s="57"/>
      <c r="P13" s="57"/>
      <c r="Q13" s="57"/>
      <c r="R13" s="57"/>
      <c r="S13" s="57"/>
    </row>
    <row r="14" spans="1:19" s="10" customFormat="1" ht="53.1" customHeight="1" x14ac:dyDescent="0.35">
      <c r="A14" s="17" t="s">
        <v>15</v>
      </c>
      <c r="B14" s="12">
        <v>353.6</v>
      </c>
      <c r="C14" s="12">
        <v>98.787618899999998</v>
      </c>
      <c r="D14" s="24">
        <v>27.937675028280541</v>
      </c>
      <c r="E14" s="25">
        <v>9.7278576665999985</v>
      </c>
      <c r="F14" s="24">
        <v>21.082335340125134</v>
      </c>
      <c r="G14" s="24">
        <v>24.510792814188022</v>
      </c>
      <c r="H14" s="24">
        <v>24.740780704147369</v>
      </c>
      <c r="I14" s="54"/>
      <c r="J14" s="57"/>
      <c r="K14" s="57"/>
      <c r="L14" s="57"/>
      <c r="M14" s="57"/>
      <c r="N14" s="57"/>
      <c r="O14" s="57"/>
      <c r="P14" s="57"/>
      <c r="Q14" s="57"/>
      <c r="R14" s="57"/>
      <c r="S14" s="57"/>
    </row>
    <row r="15" spans="1:19" ht="165" customHeight="1" x14ac:dyDescent="0.25">
      <c r="A15" s="61" t="s">
        <v>44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DE962A-6CE3-4DCE-AFC7-B489C883CDCE}">
  <sheetPr>
    <pageSetUpPr fitToPage="1"/>
  </sheetPr>
  <dimension ref="A1:S16"/>
  <sheetViews>
    <sheetView view="pageBreakPreview" zoomScale="80" zoomScaleNormal="70" zoomScaleSheetLayoutView="80" workbookViewId="0">
      <selection activeCell="C9" sqref="C9"/>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9" ht="52.5" customHeight="1" x14ac:dyDescent="0.4">
      <c r="A1" s="62" t="s">
        <v>114</v>
      </c>
      <c r="B1" s="63"/>
      <c r="C1" s="63"/>
      <c r="D1" s="63"/>
      <c r="E1" s="63"/>
      <c r="F1" s="63"/>
      <c r="G1" s="63"/>
      <c r="H1" s="63"/>
    </row>
    <row r="2" spans="1:19" ht="32.450000000000003" customHeight="1" thickBot="1" x14ac:dyDescent="0.35">
      <c r="A2" s="2"/>
      <c r="B2" s="3"/>
      <c r="C2" s="4"/>
      <c r="D2" s="3"/>
      <c r="E2" s="3"/>
      <c r="F2" s="5"/>
      <c r="G2" s="64" t="s">
        <v>45</v>
      </c>
      <c r="H2" s="64"/>
    </row>
    <row r="3" spans="1:19" s="7" customFormat="1" ht="70.900000000000006" customHeight="1" x14ac:dyDescent="0.3">
      <c r="A3" s="65" t="s">
        <v>0</v>
      </c>
      <c r="B3" s="67" t="s">
        <v>1</v>
      </c>
      <c r="C3" s="68" t="s">
        <v>115</v>
      </c>
      <c r="D3" s="69"/>
      <c r="E3" s="6" t="s">
        <v>2</v>
      </c>
      <c r="F3" s="70" t="s">
        <v>3</v>
      </c>
      <c r="G3" s="70"/>
      <c r="H3" s="70"/>
    </row>
    <row r="4" spans="1:19" s="7" customFormat="1" ht="36" customHeight="1" x14ac:dyDescent="0.3">
      <c r="A4" s="65"/>
      <c r="B4" s="67"/>
      <c r="C4" s="71" t="s">
        <v>4</v>
      </c>
      <c r="D4" s="71" t="s">
        <v>16</v>
      </c>
      <c r="E4" s="73" t="s">
        <v>5</v>
      </c>
      <c r="F4" s="60" t="s">
        <v>41</v>
      </c>
      <c r="G4" s="60" t="s">
        <v>42</v>
      </c>
      <c r="H4" s="60" t="s">
        <v>43</v>
      </c>
    </row>
    <row r="5" spans="1:19" s="7" customFormat="1" ht="65.849999999999994" customHeight="1" x14ac:dyDescent="0.3">
      <c r="A5" s="66"/>
      <c r="B5" s="67"/>
      <c r="C5" s="72"/>
      <c r="D5" s="72"/>
      <c r="E5" s="74"/>
      <c r="F5" s="60"/>
      <c r="G5" s="60"/>
      <c r="H5" s="60"/>
      <c r="J5" s="56"/>
      <c r="K5" s="56"/>
    </row>
    <row r="6" spans="1:19" s="10" customFormat="1" ht="40.15" customHeight="1" x14ac:dyDescent="0.3">
      <c r="A6" s="8" t="s">
        <v>6</v>
      </c>
      <c r="B6" s="9">
        <v>8840.9599999999991</v>
      </c>
      <c r="C6" s="9">
        <v>2400.9574618299998</v>
      </c>
      <c r="D6" s="21">
        <v>27.15720308461977</v>
      </c>
      <c r="E6" s="22">
        <v>162.13096110999999</v>
      </c>
      <c r="F6" s="23">
        <v>19.877531511818116</v>
      </c>
      <c r="G6" s="23">
        <v>21.261287367907865</v>
      </c>
      <c r="H6" s="23">
        <v>23.742570307750871</v>
      </c>
      <c r="I6" s="54"/>
      <c r="J6" s="57"/>
      <c r="K6" s="57"/>
      <c r="L6" s="57"/>
      <c r="M6" s="57"/>
      <c r="N6" s="57"/>
      <c r="O6" s="57"/>
      <c r="P6" s="57"/>
      <c r="Q6" s="57"/>
      <c r="R6" s="57"/>
      <c r="S6" s="57"/>
    </row>
    <row r="7" spans="1:19" ht="40.15" customHeight="1" x14ac:dyDescent="0.35">
      <c r="A7" s="11" t="s">
        <v>7</v>
      </c>
      <c r="B7" s="37">
        <v>2445.91</v>
      </c>
      <c r="C7" s="12">
        <v>177.81439617000001</v>
      </c>
      <c r="D7" s="24">
        <v>7.2698666823390896</v>
      </c>
      <c r="E7" s="25">
        <v>28.54946623</v>
      </c>
      <c r="F7" s="24">
        <v>7.7952172638867143</v>
      </c>
      <c r="G7" s="24">
        <v>8.8737973223972553</v>
      </c>
      <c r="H7" s="24">
        <v>7.9143873971285137</v>
      </c>
      <c r="I7" s="54"/>
      <c r="J7" s="57"/>
      <c r="K7" s="57"/>
      <c r="L7" s="57"/>
      <c r="M7" s="57"/>
      <c r="N7" s="57"/>
      <c r="O7" s="57"/>
      <c r="P7" s="57"/>
      <c r="Q7" s="57"/>
      <c r="R7" s="57"/>
      <c r="S7" s="57"/>
    </row>
    <row r="8" spans="1:19" ht="40.15" customHeight="1" x14ac:dyDescent="0.35">
      <c r="A8" s="13" t="s">
        <v>8</v>
      </c>
      <c r="B8" s="37">
        <v>120.45</v>
      </c>
      <c r="C8" s="12">
        <v>27.729656240000001</v>
      </c>
      <c r="D8" s="24">
        <v>23.021715433789954</v>
      </c>
      <c r="E8" s="25">
        <v>1.4140122399999999</v>
      </c>
      <c r="F8" s="24">
        <v>21.262283911256219</v>
      </c>
      <c r="G8" s="24">
        <v>23.486907937945869</v>
      </c>
      <c r="H8" s="24">
        <v>24.70320195311384</v>
      </c>
      <c r="I8" s="54"/>
      <c r="J8" s="57"/>
      <c r="K8" s="57"/>
      <c r="L8" s="57"/>
      <c r="M8" s="57"/>
      <c r="N8" s="57"/>
      <c r="O8" s="57"/>
      <c r="P8" s="57"/>
      <c r="Q8" s="57"/>
      <c r="R8" s="57"/>
      <c r="S8" s="57"/>
    </row>
    <row r="9" spans="1:19" ht="40.15" customHeight="1" x14ac:dyDescent="0.35">
      <c r="A9" s="13" t="s">
        <v>9</v>
      </c>
      <c r="B9" s="37">
        <v>6274.6</v>
      </c>
      <c r="C9" s="12">
        <v>2195.4134094199999</v>
      </c>
      <c r="D9" s="24">
        <v>34.988898247218941</v>
      </c>
      <c r="E9" s="25">
        <v>132.16748264</v>
      </c>
      <c r="F9" s="24">
        <v>29.942728208531534</v>
      </c>
      <c r="G9" s="24">
        <v>30.705484741359225</v>
      </c>
      <c r="H9" s="24">
        <v>38.590317597399761</v>
      </c>
      <c r="I9" s="54"/>
      <c r="J9" s="57"/>
      <c r="K9" s="57"/>
      <c r="L9" s="57"/>
      <c r="M9" s="57"/>
      <c r="N9" s="57"/>
      <c r="O9" s="57"/>
      <c r="P9" s="57"/>
      <c r="Q9" s="57"/>
      <c r="R9" s="57"/>
      <c r="S9" s="57"/>
    </row>
    <row r="10" spans="1:19" s="10" customFormat="1" ht="40.15" customHeight="1" x14ac:dyDescent="0.3">
      <c r="A10" s="8" t="s">
        <v>10</v>
      </c>
      <c r="B10" s="24" t="s">
        <v>21</v>
      </c>
      <c r="C10" s="24" t="s">
        <v>21</v>
      </c>
      <c r="D10" s="24" t="s">
        <v>21</v>
      </c>
      <c r="E10" s="22">
        <v>1.4030953100000001</v>
      </c>
      <c r="F10" s="23">
        <v>17.030669232907172</v>
      </c>
      <c r="G10" s="23">
        <v>18.525387930607188</v>
      </c>
      <c r="H10" s="23">
        <v>14.806953062224402</v>
      </c>
      <c r="I10" s="54"/>
      <c r="J10" s="57"/>
      <c r="K10" s="57"/>
      <c r="L10" s="57"/>
      <c r="M10" s="57"/>
      <c r="N10" s="57"/>
      <c r="O10" s="57"/>
      <c r="P10" s="57"/>
      <c r="Q10" s="57"/>
      <c r="R10" s="57"/>
      <c r="S10" s="57"/>
    </row>
    <row r="11" spans="1:19" ht="46.15" customHeight="1" x14ac:dyDescent="0.35">
      <c r="A11" s="17" t="s">
        <v>40</v>
      </c>
      <c r="B11" s="21" t="s">
        <v>21</v>
      </c>
      <c r="C11" s="21" t="s">
        <v>21</v>
      </c>
      <c r="D11" s="21" t="s">
        <v>21</v>
      </c>
      <c r="E11" s="25">
        <v>1.4030953100000001</v>
      </c>
      <c r="F11" s="24">
        <v>17.030669232907172</v>
      </c>
      <c r="G11" s="24">
        <v>18.525387930607188</v>
      </c>
      <c r="H11" s="24">
        <v>14.806953062224402</v>
      </c>
      <c r="I11" s="54"/>
      <c r="J11" s="57"/>
      <c r="K11" s="57"/>
      <c r="L11" s="57"/>
      <c r="M11" s="57"/>
      <c r="N11" s="57"/>
      <c r="O11" s="57"/>
      <c r="P11" s="57"/>
      <c r="Q11" s="57"/>
      <c r="R11" s="57"/>
      <c r="S11" s="57"/>
    </row>
    <row r="12" spans="1:19" s="10" customFormat="1" ht="40.15" customHeight="1" x14ac:dyDescent="0.3">
      <c r="A12" s="8" t="s">
        <v>13</v>
      </c>
      <c r="B12" s="9">
        <v>8840.9599999999991</v>
      </c>
      <c r="C12" s="16">
        <v>2400.9574618299998</v>
      </c>
      <c r="D12" s="21">
        <v>27.15720308461977</v>
      </c>
      <c r="E12" s="26">
        <v>163.53405641999998</v>
      </c>
      <c r="F12" s="23">
        <v>19.855625499316702</v>
      </c>
      <c r="G12" s="23">
        <v>21.232956342004226</v>
      </c>
      <c r="H12" s="23">
        <v>23.638609738183185</v>
      </c>
      <c r="I12" s="54"/>
      <c r="J12" s="57"/>
      <c r="K12" s="57"/>
      <c r="L12" s="57"/>
      <c r="M12" s="57"/>
      <c r="N12" s="57"/>
      <c r="O12" s="57"/>
      <c r="P12" s="57"/>
      <c r="Q12" s="57"/>
      <c r="R12" s="57"/>
      <c r="S12" s="57"/>
    </row>
    <row r="13" spans="1:19" s="10" customFormat="1" ht="47.65" customHeight="1" x14ac:dyDescent="0.35">
      <c r="A13" s="17" t="s">
        <v>14</v>
      </c>
      <c r="B13" s="12">
        <v>8487.3599999999988</v>
      </c>
      <c r="C13" s="12">
        <v>2304.9162595399998</v>
      </c>
      <c r="D13" s="24">
        <v>27.157046001819179</v>
      </c>
      <c r="E13" s="25">
        <v>153.81</v>
      </c>
      <c r="F13" s="24">
        <v>19.854235361000569</v>
      </c>
      <c r="G13" s="24">
        <v>21.23109579585233</v>
      </c>
      <c r="H13" s="24">
        <v>23.631873958491138</v>
      </c>
      <c r="I13" s="54"/>
      <c r="J13" s="57"/>
      <c r="K13" s="57"/>
      <c r="L13" s="57"/>
      <c r="M13" s="57"/>
      <c r="N13" s="57"/>
      <c r="O13" s="57"/>
      <c r="P13" s="57"/>
      <c r="Q13" s="57"/>
      <c r="R13" s="57"/>
      <c r="S13" s="57"/>
    </row>
    <row r="14" spans="1:19" s="10" customFormat="1" ht="53.1" customHeight="1" x14ac:dyDescent="0.35">
      <c r="A14" s="17" t="s">
        <v>15</v>
      </c>
      <c r="B14" s="12">
        <v>353.6</v>
      </c>
      <c r="C14" s="12">
        <v>96.04</v>
      </c>
      <c r="D14" s="24">
        <v>27.160633484162894</v>
      </c>
      <c r="E14" s="25">
        <v>9.7278576665999985</v>
      </c>
      <c r="F14" s="24">
        <v>19.877531511818116</v>
      </c>
      <c r="G14" s="24">
        <v>21.261287367907865</v>
      </c>
      <c r="H14" s="24">
        <v>23.742570307750871</v>
      </c>
      <c r="I14" s="54"/>
      <c r="J14" s="57"/>
      <c r="K14" s="57"/>
      <c r="L14" s="57"/>
      <c r="M14" s="57"/>
      <c r="N14" s="57"/>
      <c r="O14" s="57"/>
      <c r="P14" s="57"/>
      <c r="Q14" s="57"/>
      <c r="R14" s="57"/>
      <c r="S14" s="57"/>
    </row>
    <row r="15" spans="1:19" ht="165" customHeight="1" x14ac:dyDescent="0.25">
      <c r="A15" s="61" t="s">
        <v>44</v>
      </c>
      <c r="B15" s="61"/>
      <c r="C15" s="61"/>
      <c r="D15" s="61"/>
      <c r="E15" s="61"/>
      <c r="F15" s="61"/>
      <c r="G15" s="61"/>
      <c r="H15" s="61"/>
      <c r="J15" s="20"/>
      <c r="K15" s="20"/>
    </row>
    <row r="16" spans="1:19"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5534E-9F36-4F7B-B8EF-B45F8FA2E989}">
  <sheetPr>
    <pageSetUpPr fitToPage="1"/>
  </sheetPr>
  <dimension ref="A1:N16"/>
  <sheetViews>
    <sheetView view="pageBreakPreview" zoomScale="80" zoomScaleNormal="70" zoomScaleSheetLayoutView="80" workbookViewId="0">
      <selection activeCell="P9" sqref="P9"/>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4" ht="52.5" customHeight="1" x14ac:dyDescent="0.4">
      <c r="A1" s="62" t="s">
        <v>111</v>
      </c>
      <c r="B1" s="63"/>
      <c r="C1" s="63"/>
      <c r="D1" s="63"/>
      <c r="E1" s="63"/>
      <c r="F1" s="63"/>
      <c r="G1" s="63"/>
      <c r="H1" s="63"/>
    </row>
    <row r="2" spans="1:14" ht="32.450000000000003" customHeight="1" thickBot="1" x14ac:dyDescent="0.35">
      <c r="A2" s="2"/>
      <c r="B2" s="3"/>
      <c r="C2" s="4"/>
      <c r="D2" s="3"/>
      <c r="E2" s="3"/>
      <c r="F2" s="5"/>
      <c r="G2" s="64" t="s">
        <v>45</v>
      </c>
      <c r="H2" s="64"/>
    </row>
    <row r="3" spans="1:14" s="7" customFormat="1" ht="70.900000000000006" customHeight="1" x14ac:dyDescent="0.3">
      <c r="A3" s="65" t="s">
        <v>0</v>
      </c>
      <c r="B3" s="67" t="s">
        <v>1</v>
      </c>
      <c r="C3" s="68" t="s">
        <v>112</v>
      </c>
      <c r="D3" s="69"/>
      <c r="E3" s="6" t="s">
        <v>2</v>
      </c>
      <c r="F3" s="70" t="s">
        <v>3</v>
      </c>
      <c r="G3" s="70"/>
      <c r="H3" s="70"/>
    </row>
    <row r="4" spans="1:14" s="7" customFormat="1" ht="36" customHeight="1" x14ac:dyDescent="0.3">
      <c r="A4" s="65"/>
      <c r="B4" s="67"/>
      <c r="C4" s="71" t="s">
        <v>4</v>
      </c>
      <c r="D4" s="71" t="s">
        <v>16</v>
      </c>
      <c r="E4" s="73" t="s">
        <v>5</v>
      </c>
      <c r="F4" s="60" t="s">
        <v>41</v>
      </c>
      <c r="G4" s="60" t="s">
        <v>42</v>
      </c>
      <c r="H4" s="60" t="s">
        <v>43</v>
      </c>
    </row>
    <row r="5" spans="1:14" s="7" customFormat="1" ht="65.849999999999994" customHeight="1" x14ac:dyDescent="0.3">
      <c r="A5" s="66"/>
      <c r="B5" s="67"/>
      <c r="C5" s="72"/>
      <c r="D5" s="72"/>
      <c r="E5" s="74"/>
      <c r="F5" s="60"/>
      <c r="G5" s="60"/>
      <c r="H5" s="60"/>
      <c r="J5" s="56"/>
      <c r="K5" s="56"/>
    </row>
    <row r="6" spans="1:14" s="10" customFormat="1" ht="40.15" customHeight="1" x14ac:dyDescent="0.3">
      <c r="A6" s="8" t="s">
        <v>6</v>
      </c>
      <c r="B6" s="9">
        <v>8840.9599999999991</v>
      </c>
      <c r="C6" s="9">
        <v>1009.89907226</v>
      </c>
      <c r="D6" s="21">
        <v>11.422957147866295</v>
      </c>
      <c r="E6" s="22">
        <v>162.13096110999999</v>
      </c>
      <c r="F6" s="23">
        <v>9.1111576021948721</v>
      </c>
      <c r="G6" s="23">
        <v>11.563992109869535</v>
      </c>
      <c r="H6" s="23">
        <v>11.257334736744971</v>
      </c>
      <c r="I6" s="54"/>
      <c r="J6" s="57"/>
      <c r="K6" s="57"/>
      <c r="M6" s="55"/>
      <c r="N6" s="55"/>
    </row>
    <row r="7" spans="1:14" ht="40.15" customHeight="1" x14ac:dyDescent="0.35">
      <c r="A7" s="11" t="s">
        <v>7</v>
      </c>
      <c r="B7" s="37">
        <v>2445.91</v>
      </c>
      <c r="C7" s="12">
        <v>118.04560155</v>
      </c>
      <c r="D7" s="24">
        <v>4.8262446921595643</v>
      </c>
      <c r="E7" s="25">
        <v>28.54946623</v>
      </c>
      <c r="F7" s="24">
        <v>5.7282324579873087</v>
      </c>
      <c r="G7" s="24">
        <v>5.9643359086428474</v>
      </c>
      <c r="H7" s="24">
        <v>5.1286255303711883</v>
      </c>
      <c r="I7" s="54"/>
      <c r="J7" s="58"/>
      <c r="K7" s="58"/>
      <c r="M7" s="55"/>
      <c r="N7" s="55"/>
    </row>
    <row r="8" spans="1:14" ht="40.15" customHeight="1" x14ac:dyDescent="0.35">
      <c r="A8" s="13" t="s">
        <v>8</v>
      </c>
      <c r="B8" s="37">
        <v>120.45</v>
      </c>
      <c r="C8" s="12">
        <v>10.210284570000001</v>
      </c>
      <c r="D8" s="24">
        <v>8.4767825404732253</v>
      </c>
      <c r="E8" s="25">
        <v>1.4140122399999999</v>
      </c>
      <c r="F8" s="24">
        <v>13.421549460102666</v>
      </c>
      <c r="G8" s="24">
        <v>14.99710628201456</v>
      </c>
      <c r="H8" s="24">
        <v>15.132462761628737</v>
      </c>
      <c r="I8" s="54"/>
      <c r="J8" s="58"/>
      <c r="K8" s="58"/>
      <c r="M8" s="55"/>
      <c r="N8" s="55"/>
    </row>
    <row r="9" spans="1:14" ht="40.15" customHeight="1" x14ac:dyDescent="0.35">
      <c r="A9" s="13" t="s">
        <v>9</v>
      </c>
      <c r="B9" s="37">
        <v>6274.6</v>
      </c>
      <c r="C9" s="12">
        <v>881.64318614000001</v>
      </c>
      <c r="D9" s="24">
        <v>14.050986296178241</v>
      </c>
      <c r="E9" s="25">
        <v>132.16748264</v>
      </c>
      <c r="F9" s="24">
        <v>11.655523103747834</v>
      </c>
      <c r="G9" s="24">
        <v>15.638180314973747</v>
      </c>
      <c r="H9" s="24">
        <v>16.686442435802746</v>
      </c>
      <c r="I9" s="54"/>
      <c r="J9" s="58"/>
      <c r="K9" s="58"/>
      <c r="M9" s="55"/>
      <c r="N9" s="55"/>
    </row>
    <row r="10" spans="1:14" s="10" customFormat="1" ht="40.15" customHeight="1" x14ac:dyDescent="0.3">
      <c r="A10" s="8" t="s">
        <v>10</v>
      </c>
      <c r="B10" s="24" t="s">
        <v>21</v>
      </c>
      <c r="C10" s="24" t="s">
        <v>21</v>
      </c>
      <c r="D10" s="24" t="s">
        <v>21</v>
      </c>
      <c r="E10" s="22">
        <v>1.4030953100000001</v>
      </c>
      <c r="F10" s="23">
        <v>11.214355808782658</v>
      </c>
      <c r="G10" s="23">
        <v>11.394613432465922</v>
      </c>
      <c r="H10" s="23">
        <v>8.5717617834394897</v>
      </c>
      <c r="I10" s="54"/>
      <c r="J10" s="57"/>
      <c r="K10" s="57"/>
      <c r="M10" s="55"/>
      <c r="N10" s="55"/>
    </row>
    <row r="11" spans="1:14" ht="46.15" customHeight="1" x14ac:dyDescent="0.35">
      <c r="A11" s="17" t="s">
        <v>40</v>
      </c>
      <c r="B11" s="21" t="s">
        <v>21</v>
      </c>
      <c r="C11" s="21" t="s">
        <v>21</v>
      </c>
      <c r="D11" s="21" t="s">
        <v>21</v>
      </c>
      <c r="E11" s="25">
        <v>1.4030953100000001</v>
      </c>
      <c r="F11" s="24">
        <v>11.214355808782658</v>
      </c>
      <c r="G11" s="24">
        <v>11.394613432465922</v>
      </c>
      <c r="H11" s="24">
        <v>8.5717617834394897</v>
      </c>
      <c r="I11" s="54"/>
      <c r="J11" s="58"/>
      <c r="K11" s="58"/>
      <c r="M11" s="55"/>
      <c r="N11" s="55"/>
    </row>
    <row r="12" spans="1:14" s="10" customFormat="1" ht="40.15" customHeight="1" x14ac:dyDescent="0.3">
      <c r="A12" s="8" t="s">
        <v>13</v>
      </c>
      <c r="B12" s="9">
        <v>8840.9599999999991</v>
      </c>
      <c r="C12" s="16">
        <v>1009.89907226</v>
      </c>
      <c r="D12" s="21">
        <v>11.422957147866295</v>
      </c>
      <c r="E12" s="26">
        <v>163.53405641999998</v>
      </c>
      <c r="F12" s="23">
        <v>9.1273412744953379</v>
      </c>
      <c r="G12" s="23">
        <v>11.562238144927834</v>
      </c>
      <c r="H12" s="23">
        <v>11.226089699477848</v>
      </c>
      <c r="I12" s="54"/>
      <c r="J12" s="57"/>
      <c r="K12" s="57"/>
      <c r="M12" s="55"/>
      <c r="N12" s="55"/>
    </row>
    <row r="13" spans="1:14" s="10" customFormat="1" ht="47.65" customHeight="1" x14ac:dyDescent="0.35">
      <c r="A13" s="17" t="s">
        <v>14</v>
      </c>
      <c r="B13" s="12">
        <v>8487.3599999999988</v>
      </c>
      <c r="C13" s="12">
        <v>969.50005628999997</v>
      </c>
      <c r="D13" s="24">
        <v>11.422869494047621</v>
      </c>
      <c r="E13" s="25">
        <v>153.81</v>
      </c>
      <c r="F13" s="24">
        <v>9.1283683911313247</v>
      </c>
      <c r="G13" s="24">
        <v>11.562019977136247</v>
      </c>
      <c r="H13" s="24">
        <v>11.224056961066506</v>
      </c>
      <c r="I13" s="54"/>
      <c r="J13" s="58"/>
      <c r="K13" s="58"/>
      <c r="M13" s="55"/>
      <c r="N13" s="55"/>
    </row>
    <row r="14" spans="1:14" s="10" customFormat="1" ht="53.1" customHeight="1" x14ac:dyDescent="0.35">
      <c r="A14" s="17" t="s">
        <v>15</v>
      </c>
      <c r="B14" s="12">
        <v>353.6</v>
      </c>
      <c r="C14" s="12">
        <v>40.395960000000002</v>
      </c>
      <c r="D14" s="24">
        <v>11.424196832579185</v>
      </c>
      <c r="E14" s="25">
        <v>9.7278576665999985</v>
      </c>
      <c r="F14" s="24">
        <v>9.1111576021948721</v>
      </c>
      <c r="G14" s="24">
        <v>11.563992109869535</v>
      </c>
      <c r="H14" s="24">
        <v>11.257334736744971</v>
      </c>
      <c r="I14" s="54"/>
      <c r="J14" s="58"/>
      <c r="K14" s="58"/>
      <c r="M14" s="55"/>
      <c r="N14" s="55"/>
    </row>
    <row r="15" spans="1:14" ht="165" customHeight="1" x14ac:dyDescent="0.25">
      <c r="A15" s="61" t="s">
        <v>44</v>
      </c>
      <c r="B15" s="61"/>
      <c r="C15" s="61"/>
      <c r="D15" s="61"/>
      <c r="E15" s="61"/>
      <c r="F15" s="61"/>
      <c r="G15" s="61"/>
      <c r="H15" s="61"/>
      <c r="J15" s="20"/>
      <c r="K15" s="20"/>
    </row>
    <row r="16" spans="1:14" s="19" customFormat="1" ht="17.25" x14ac:dyDescent="0.3">
      <c r="A16" s="1"/>
      <c r="B16" s="18"/>
      <c r="F16" s="20"/>
      <c r="G16" s="1"/>
      <c r="H16" s="1"/>
      <c r="I16" s="1"/>
      <c r="J16" s="59"/>
      <c r="K16" s="59"/>
    </row>
  </sheetData>
  <mergeCells count="13">
    <mergeCell ref="G4:G5"/>
    <mergeCell ref="H4:H5"/>
    <mergeCell ref="A15:H1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A3159-F545-4C5F-8208-F1DBF2ABD944}">
  <sheetPr>
    <pageSetUpPr fitToPage="1"/>
  </sheetPr>
  <dimension ref="A1:N16"/>
  <sheetViews>
    <sheetView view="pageBreakPreview" zoomScale="80" zoomScaleNormal="70" zoomScaleSheetLayoutView="80" workbookViewId="0">
      <selection activeCell="I6" sqref="I6"/>
    </sheetView>
  </sheetViews>
  <sheetFormatPr defaultColWidth="9" defaultRowHeight="16.5" x14ac:dyDescent="0.25"/>
  <cols>
    <col min="1" max="1" width="45.5" style="1" customWidth="1"/>
    <col min="2" max="2" width="18.375" style="19" customWidth="1"/>
    <col min="3" max="3" width="22.125" style="19" customWidth="1"/>
    <col min="4" max="4" width="17.5" style="19" customWidth="1"/>
    <col min="5" max="5" width="0.125" style="19" hidden="1" customWidth="1"/>
    <col min="6" max="6" width="14.25" style="20" customWidth="1"/>
    <col min="7" max="8" width="14.25" style="1" customWidth="1"/>
    <col min="9" max="9" width="11.625" style="1" customWidth="1"/>
    <col min="10" max="16384" width="9" style="1"/>
  </cols>
  <sheetData>
    <row r="1" spans="1:14" ht="52.5" customHeight="1" x14ac:dyDescent="0.4">
      <c r="A1" s="62" t="s">
        <v>47</v>
      </c>
      <c r="B1" s="63"/>
      <c r="C1" s="63"/>
      <c r="D1" s="63"/>
      <c r="E1" s="63"/>
      <c r="F1" s="63"/>
      <c r="G1" s="63"/>
      <c r="H1" s="63"/>
    </row>
    <row r="2" spans="1:14" ht="32.450000000000003" customHeight="1" thickBot="1" x14ac:dyDescent="0.35">
      <c r="A2" s="2"/>
      <c r="B2" s="3"/>
      <c r="C2" s="4"/>
      <c r="D2" s="3"/>
      <c r="E2" s="3"/>
      <c r="F2" s="5"/>
      <c r="G2" s="64" t="s">
        <v>45</v>
      </c>
      <c r="H2" s="64"/>
    </row>
    <row r="3" spans="1:14" s="7" customFormat="1" ht="70.900000000000006" customHeight="1" x14ac:dyDescent="0.3">
      <c r="A3" s="65" t="s">
        <v>0</v>
      </c>
      <c r="B3" s="67" t="s">
        <v>1</v>
      </c>
      <c r="C3" s="68" t="s">
        <v>73</v>
      </c>
      <c r="D3" s="69"/>
      <c r="E3" s="6" t="s">
        <v>2</v>
      </c>
      <c r="F3" s="70" t="s">
        <v>3</v>
      </c>
      <c r="G3" s="70"/>
      <c r="H3" s="70"/>
    </row>
    <row r="4" spans="1:14" s="7" customFormat="1" ht="36" customHeight="1" x14ac:dyDescent="0.3">
      <c r="A4" s="65"/>
      <c r="B4" s="67"/>
      <c r="C4" s="71" t="s">
        <v>4</v>
      </c>
      <c r="D4" s="71" t="s">
        <v>16</v>
      </c>
      <c r="E4" s="73" t="s">
        <v>5</v>
      </c>
      <c r="F4" s="60" t="s">
        <v>41</v>
      </c>
      <c r="G4" s="60" t="s">
        <v>42</v>
      </c>
      <c r="H4" s="60" t="s">
        <v>43</v>
      </c>
    </row>
    <row r="5" spans="1:14" s="7" customFormat="1" ht="65.849999999999994" customHeight="1" x14ac:dyDescent="0.3">
      <c r="A5" s="66"/>
      <c r="B5" s="67"/>
      <c r="C5" s="72"/>
      <c r="D5" s="72"/>
      <c r="E5" s="74"/>
      <c r="F5" s="60"/>
      <c r="G5" s="60"/>
      <c r="H5" s="60"/>
      <c r="J5" s="56"/>
      <c r="K5" s="56"/>
    </row>
    <row r="6" spans="1:14" s="10" customFormat="1" ht="40.15" customHeight="1" x14ac:dyDescent="0.3">
      <c r="A6" s="8" t="s">
        <v>6</v>
      </c>
      <c r="B6" s="9">
        <v>8840.9599999999991</v>
      </c>
      <c r="C6" s="9">
        <v>1215.3013418099999</v>
      </c>
      <c r="D6" s="21">
        <v>13.746259928899123</v>
      </c>
      <c r="E6" s="22">
        <v>162.13096110999999</v>
      </c>
      <c r="F6" s="23">
        <v>3.4983747152423215</v>
      </c>
      <c r="G6" s="23">
        <v>11.417735736902294</v>
      </c>
      <c r="H6" s="23">
        <v>4.6754070694458063</v>
      </c>
      <c r="I6" s="54"/>
      <c r="J6" s="57"/>
      <c r="K6" s="57"/>
      <c r="M6" s="55"/>
      <c r="N6" s="55"/>
    </row>
    <row r="7" spans="1:14" ht="40.15" customHeight="1" x14ac:dyDescent="0.35">
      <c r="A7" s="11" t="s">
        <v>7</v>
      </c>
      <c r="B7" s="37">
        <v>2445.91</v>
      </c>
      <c r="C7" s="12">
        <v>60.566656080000001</v>
      </c>
      <c r="D7" s="24">
        <v>2.4762422198690879</v>
      </c>
      <c r="E7" s="25">
        <v>28.54946623</v>
      </c>
      <c r="F7" s="24">
        <v>1.5615725854943594</v>
      </c>
      <c r="G7" s="24">
        <v>2.9532317555377832</v>
      </c>
      <c r="H7" s="24">
        <v>1.7754716787797629</v>
      </c>
      <c r="I7" s="54"/>
      <c r="J7" s="58"/>
      <c r="K7" s="58"/>
      <c r="M7" s="55"/>
      <c r="N7" s="55"/>
    </row>
    <row r="8" spans="1:14" ht="40.15" customHeight="1" x14ac:dyDescent="0.35">
      <c r="A8" s="13" t="s">
        <v>8</v>
      </c>
      <c r="B8" s="37">
        <v>120.45</v>
      </c>
      <c r="C8" s="12">
        <v>10.15608303</v>
      </c>
      <c r="D8" s="24">
        <v>8.4317833374844326</v>
      </c>
      <c r="E8" s="25">
        <v>1.4140122399999999</v>
      </c>
      <c r="F8" s="24">
        <v>2.4949469641838595</v>
      </c>
      <c r="G8" s="24">
        <v>7.459271243680349</v>
      </c>
      <c r="H8" s="24">
        <v>0.90846279089689019</v>
      </c>
      <c r="I8" s="54"/>
      <c r="J8" s="58"/>
      <c r="K8" s="58"/>
      <c r="M8" s="55"/>
      <c r="N8" s="55"/>
    </row>
    <row r="9" spans="1:14" ht="40.15" customHeight="1" x14ac:dyDescent="0.35">
      <c r="A9" s="13" t="s">
        <v>9</v>
      </c>
      <c r="B9" s="37">
        <v>6274.6</v>
      </c>
      <c r="C9" s="12">
        <v>1144.5786026999999</v>
      </c>
      <c r="D9" s="24">
        <v>18.241459259554389</v>
      </c>
      <c r="E9" s="25">
        <v>132.16748264</v>
      </c>
      <c r="F9" s="24">
        <v>5.1973589453750693</v>
      </c>
      <c r="G9" s="24">
        <v>18.311236057952069</v>
      </c>
      <c r="H9" s="24">
        <v>7.7558534034126927</v>
      </c>
      <c r="I9" s="54"/>
      <c r="J9" s="58"/>
      <c r="K9" s="58"/>
      <c r="M9" s="55"/>
      <c r="N9" s="55"/>
    </row>
    <row r="10" spans="1:14" s="10" customFormat="1" ht="40.15" customHeight="1" x14ac:dyDescent="0.3">
      <c r="A10" s="8" t="s">
        <v>10</v>
      </c>
      <c r="B10" s="24" t="s">
        <v>21</v>
      </c>
      <c r="C10" s="24" t="s">
        <v>21</v>
      </c>
      <c r="D10" s="24" t="s">
        <v>21</v>
      </c>
      <c r="E10" s="22">
        <v>1.4030953100000001</v>
      </c>
      <c r="F10" s="23">
        <v>5.010000889382991</v>
      </c>
      <c r="G10" s="23">
        <v>6.1373494671623297</v>
      </c>
      <c r="H10" s="23">
        <v>3.4372741548260661</v>
      </c>
      <c r="I10" s="54"/>
      <c r="J10" s="57"/>
      <c r="K10" s="57"/>
      <c r="M10" s="55"/>
      <c r="N10" s="55"/>
    </row>
    <row r="11" spans="1:14" ht="46.15" customHeight="1" x14ac:dyDescent="0.35">
      <c r="A11" s="17" t="s">
        <v>40</v>
      </c>
      <c r="B11" s="21" t="s">
        <v>21</v>
      </c>
      <c r="C11" s="21" t="s">
        <v>21</v>
      </c>
      <c r="D11" s="21" t="s">
        <v>21</v>
      </c>
      <c r="E11" s="25">
        <v>1.4030953100000001</v>
      </c>
      <c r="F11" s="24">
        <v>5.010000889382991</v>
      </c>
      <c r="G11" s="24">
        <v>6.1373494671623297</v>
      </c>
      <c r="H11" s="24">
        <v>3.4372741548260661</v>
      </c>
      <c r="I11" s="54"/>
      <c r="J11" s="58"/>
      <c r="K11" s="58"/>
      <c r="M11" s="55"/>
      <c r="N11" s="55"/>
    </row>
    <row r="12" spans="1:14" s="10" customFormat="1" ht="40.15" customHeight="1" x14ac:dyDescent="0.3">
      <c r="A12" s="8" t="s">
        <v>13</v>
      </c>
      <c r="B12" s="9">
        <v>8840.9599999999991</v>
      </c>
      <c r="C12" s="16">
        <v>1215.3013418099999</v>
      </c>
      <c r="D12" s="21">
        <v>13.746259928899123</v>
      </c>
      <c r="E12" s="26">
        <v>163.53405641999998</v>
      </c>
      <c r="F12" s="23">
        <v>3.5100063639221628</v>
      </c>
      <c r="G12" s="23">
        <v>11.36305581769561</v>
      </c>
      <c r="H12" s="23">
        <v>4.661002132498802</v>
      </c>
      <c r="I12" s="54"/>
      <c r="J12" s="57"/>
      <c r="K12" s="57"/>
      <c r="M12" s="55"/>
      <c r="N12" s="55"/>
    </row>
    <row r="13" spans="1:14" s="10" customFormat="1" ht="47.65" customHeight="1" x14ac:dyDescent="0.35">
      <c r="A13" s="17" t="s">
        <v>14</v>
      </c>
      <c r="B13" s="12">
        <v>8487.3599999999988</v>
      </c>
      <c r="C13" s="12">
        <v>1166.6862350599999</v>
      </c>
      <c r="D13" s="24">
        <v>13.746161763610829</v>
      </c>
      <c r="E13" s="25">
        <v>153.81</v>
      </c>
      <c r="F13" s="24">
        <v>3.510631040363843</v>
      </c>
      <c r="G13" s="24">
        <v>11.359574810582806</v>
      </c>
      <c r="H13" s="24">
        <v>4.6602029995455236</v>
      </c>
      <c r="I13" s="54"/>
      <c r="J13" s="58"/>
      <c r="K13" s="58"/>
      <c r="M13" s="55"/>
      <c r="N13" s="55"/>
    </row>
    <row r="14" spans="1:14" s="10" customFormat="1" ht="53.1" customHeight="1" x14ac:dyDescent="0.35">
      <c r="A14" s="17" t="s">
        <v>15</v>
      </c>
      <c r="B14" s="12">
        <v>353.6</v>
      </c>
      <c r="C14" s="12">
        <v>48.61</v>
      </c>
      <c r="D14" s="24">
        <v>13.747171945701355</v>
      </c>
      <c r="E14" s="25">
        <v>9.7278576665999985</v>
      </c>
      <c r="F14" s="24">
        <v>3.4983747152423219</v>
      </c>
      <c r="G14" s="24">
        <v>11.417735736902294</v>
      </c>
      <c r="H14" s="24">
        <v>4.6754070694458054</v>
      </c>
      <c r="I14" s="54"/>
      <c r="J14" s="58"/>
      <c r="K14" s="58"/>
      <c r="M14" s="55"/>
      <c r="N14" s="55"/>
    </row>
    <row r="15" spans="1:14" ht="165" customHeight="1" x14ac:dyDescent="0.25">
      <c r="A15" s="61" t="s">
        <v>44</v>
      </c>
      <c r="B15" s="61"/>
      <c r="C15" s="61"/>
      <c r="D15" s="61"/>
      <c r="E15" s="61"/>
      <c r="F15" s="61"/>
      <c r="G15" s="61"/>
      <c r="H15" s="61"/>
      <c r="J15" s="20"/>
      <c r="K15" s="20"/>
    </row>
    <row r="16" spans="1:14" s="19" customFormat="1" ht="17.25" x14ac:dyDescent="0.3">
      <c r="A16" s="1"/>
      <c r="B16" s="18"/>
      <c r="F16" s="20"/>
      <c r="G16" s="1"/>
      <c r="H16" s="1"/>
      <c r="I16" s="1"/>
      <c r="J16" s="59"/>
      <c r="K16" s="59"/>
    </row>
  </sheetData>
  <mergeCells count="13">
    <mergeCell ref="A15:H15"/>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6"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8"/>
  <sheetViews>
    <sheetView view="pageBreakPreview" topLeftCell="A5" zoomScale="80" zoomScaleNormal="70" zoomScaleSheetLayoutView="80" workbookViewId="0">
      <selection activeCell="C3" sqref="C3:D3"/>
    </sheetView>
  </sheetViews>
  <sheetFormatPr defaultColWidth="9" defaultRowHeight="16.5" x14ac:dyDescent="0.25"/>
  <cols>
    <col min="1" max="1" width="44.7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20</v>
      </c>
      <c r="B1" s="63"/>
      <c r="C1" s="63"/>
      <c r="D1" s="63"/>
      <c r="E1" s="63"/>
      <c r="F1" s="63"/>
      <c r="G1" s="63"/>
      <c r="H1" s="63"/>
    </row>
    <row r="2" spans="1:9" ht="32.450000000000003" customHeight="1" thickBot="1" x14ac:dyDescent="0.35">
      <c r="A2" s="2"/>
      <c r="B2" s="3"/>
      <c r="C2" s="4"/>
      <c r="D2" s="3"/>
      <c r="E2" s="3"/>
      <c r="F2" s="5"/>
      <c r="G2" s="64" t="s">
        <v>46</v>
      </c>
      <c r="H2" s="64"/>
    </row>
    <row r="3" spans="1:9" s="7" customFormat="1" ht="70.900000000000006" customHeight="1" x14ac:dyDescent="0.3">
      <c r="A3" s="65" t="s">
        <v>0</v>
      </c>
      <c r="B3" s="67" t="s">
        <v>1</v>
      </c>
      <c r="C3" s="68" t="s">
        <v>74</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4524.1761000999995</v>
      </c>
      <c r="D6" s="21">
        <v>97.505686534868119</v>
      </c>
      <c r="E6" s="22">
        <v>162.13096110999999</v>
      </c>
      <c r="F6" s="23">
        <v>112.97102728948889</v>
      </c>
      <c r="G6" s="23">
        <v>117.5404200176484</v>
      </c>
      <c r="H6" s="23">
        <v>125.51878255228173</v>
      </c>
    </row>
    <row r="7" spans="1:9" ht="40.15" customHeight="1" x14ac:dyDescent="0.35">
      <c r="A7" s="11" t="s">
        <v>7</v>
      </c>
      <c r="B7" s="12">
        <v>2042.2399999999998</v>
      </c>
      <c r="C7" s="12">
        <v>2022.4617395099999</v>
      </c>
      <c r="D7" s="24">
        <v>99.031540833104842</v>
      </c>
      <c r="E7" s="25">
        <v>28.54946623</v>
      </c>
      <c r="F7" s="24">
        <v>120.83569205646586</v>
      </c>
      <c r="G7" s="24">
        <v>114.05302630815243</v>
      </c>
      <c r="H7" s="24">
        <v>135.156937430402</v>
      </c>
    </row>
    <row r="8" spans="1:9" ht="40.15" customHeight="1" x14ac:dyDescent="0.35">
      <c r="A8" s="13" t="s">
        <v>8</v>
      </c>
      <c r="B8" s="12">
        <v>169.47666666666669</v>
      </c>
      <c r="C8" s="12">
        <v>143.74625265</v>
      </c>
      <c r="D8" s="24">
        <v>84.817724750703135</v>
      </c>
      <c r="E8" s="25">
        <v>1.4140122399999999</v>
      </c>
      <c r="F8" s="24">
        <v>96.624223382869147</v>
      </c>
      <c r="G8" s="24">
        <v>105.60306554924188</v>
      </c>
      <c r="H8" s="24">
        <v>83.577314341739751</v>
      </c>
    </row>
    <row r="9" spans="1:9" ht="40.15" customHeight="1" x14ac:dyDescent="0.35">
      <c r="A9" s="13" t="s">
        <v>9</v>
      </c>
      <c r="B9" s="12">
        <v>2428.1952941176469</v>
      </c>
      <c r="C9" s="12">
        <v>2357.9681079400002</v>
      </c>
      <c r="D9" s="24">
        <v>97.107844400004666</v>
      </c>
      <c r="E9" s="25">
        <v>132.16748264</v>
      </c>
      <c r="F9" s="24">
        <v>108.17466104706213</v>
      </c>
      <c r="G9" s="24">
        <v>121.92132753485281</v>
      </c>
      <c r="H9" s="24">
        <v>122.86134204886872</v>
      </c>
    </row>
    <row r="10" spans="1:9" s="10" customFormat="1" ht="40.15" customHeight="1" x14ac:dyDescent="0.3">
      <c r="A10" s="8" t="s">
        <v>10</v>
      </c>
      <c r="B10" s="9">
        <v>35.979999999999997</v>
      </c>
      <c r="C10" s="9">
        <v>22.857942430000001</v>
      </c>
      <c r="D10" s="21">
        <v>63.529578738187894</v>
      </c>
      <c r="E10" s="22">
        <v>1.4030953100000001</v>
      </c>
      <c r="F10" s="23">
        <v>81.636151003717487</v>
      </c>
      <c r="G10" s="23">
        <v>72.822111734443908</v>
      </c>
      <c r="H10" s="23">
        <v>92.915943205128215</v>
      </c>
      <c r="I10" s="10" t="s">
        <v>11</v>
      </c>
    </row>
    <row r="11" spans="1:9" ht="46.15" customHeight="1" x14ac:dyDescent="0.35">
      <c r="A11" s="17" t="s">
        <v>40</v>
      </c>
      <c r="B11" s="12">
        <v>35.979999999999997</v>
      </c>
      <c r="C11" s="15">
        <v>22.857942430000001</v>
      </c>
      <c r="D11" s="24">
        <v>63.529578738187894</v>
      </c>
      <c r="E11" s="25">
        <v>1.4030953100000001</v>
      </c>
      <c r="F11" s="24">
        <v>81.636151003717487</v>
      </c>
      <c r="G11" s="24">
        <v>72.822111734443908</v>
      </c>
      <c r="H11" s="24">
        <v>92.915943205128215</v>
      </c>
    </row>
    <row r="12" spans="1:9" ht="46.15" customHeight="1" x14ac:dyDescent="0.3">
      <c r="A12" s="8" t="s">
        <v>22</v>
      </c>
      <c r="B12" s="12" t="s">
        <v>21</v>
      </c>
      <c r="C12" s="15">
        <v>2.19</v>
      </c>
      <c r="D12" s="24" t="s">
        <v>21</v>
      </c>
      <c r="E12" s="25"/>
      <c r="F12" s="24" t="s">
        <v>21</v>
      </c>
      <c r="G12" s="24" t="s">
        <v>21</v>
      </c>
      <c r="H12" s="24" t="s">
        <v>21</v>
      </c>
    </row>
    <row r="13" spans="1:9" s="10" customFormat="1" ht="40.15" customHeight="1" x14ac:dyDescent="0.3">
      <c r="A13" s="8" t="s">
        <v>13</v>
      </c>
      <c r="B13" s="9">
        <v>4675.8900000000003</v>
      </c>
      <c r="C13" s="16">
        <v>4549.2240425299988</v>
      </c>
      <c r="D13" s="21">
        <v>97.291083462827359</v>
      </c>
      <c r="E13" s="26">
        <v>163.53405641999998</v>
      </c>
      <c r="F13" s="23">
        <v>112.72189414175578</v>
      </c>
      <c r="G13" s="23">
        <v>117.10536935751419</v>
      </c>
      <c r="H13" s="23">
        <v>125.14832343549369</v>
      </c>
    </row>
    <row r="14" spans="1:9" s="10" customFormat="1" ht="47.65" customHeight="1" x14ac:dyDescent="0.35">
      <c r="A14" s="17" t="s">
        <v>14</v>
      </c>
      <c r="B14" s="12">
        <v>4397.5</v>
      </c>
      <c r="C14" s="12">
        <v>4277.7734765239984</v>
      </c>
      <c r="D14" s="24">
        <v>97.277395714019292</v>
      </c>
      <c r="E14" s="25">
        <v>153.81</v>
      </c>
      <c r="F14" s="24">
        <v>112.43143390558194</v>
      </c>
      <c r="G14" s="24">
        <v>116.26303836158158</v>
      </c>
      <c r="H14" s="24">
        <v>123.67298517491915</v>
      </c>
    </row>
    <row r="15" spans="1:9" s="10" customFormat="1" ht="53.1" customHeight="1" x14ac:dyDescent="0.35">
      <c r="A15" s="17" t="s">
        <v>15</v>
      </c>
      <c r="B15" s="12">
        <v>278.39460000000003</v>
      </c>
      <c r="C15" s="12">
        <v>271.45056600599997</v>
      </c>
      <c r="D15" s="24">
        <v>97.505686534868119</v>
      </c>
      <c r="E15" s="25">
        <v>9.7278576665999985</v>
      </c>
      <c r="F15" s="24">
        <v>117.32182894863089</v>
      </c>
      <c r="G15" s="24">
        <v>130.46468593666191</v>
      </c>
      <c r="H15" s="24">
        <v>148.57526009838952</v>
      </c>
    </row>
    <row r="16" spans="1:9" ht="70.900000000000006" customHeight="1" x14ac:dyDescent="0.3">
      <c r="A16" s="75" t="s">
        <v>23</v>
      </c>
      <c r="B16" s="75"/>
      <c r="C16" s="75"/>
      <c r="D16" s="75"/>
      <c r="E16" s="75"/>
      <c r="F16" s="75"/>
      <c r="G16" s="75"/>
      <c r="H16" s="75"/>
    </row>
    <row r="18" spans="1:9" s="19" customFormat="1" ht="17.25" x14ac:dyDescent="0.3">
      <c r="A18" s="1"/>
      <c r="B18" s="18"/>
      <c r="F18" s="20"/>
      <c r="G18" s="1"/>
      <c r="H18" s="1"/>
      <c r="I18" s="1"/>
    </row>
  </sheetData>
  <mergeCells count="13">
    <mergeCell ref="A16:H16"/>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6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7"/>
  <sheetViews>
    <sheetView topLeftCell="A3"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48</v>
      </c>
      <c r="B1" s="63"/>
      <c r="C1" s="63"/>
      <c r="D1" s="63"/>
      <c r="E1" s="63"/>
      <c r="F1" s="63"/>
      <c r="G1" s="63"/>
      <c r="H1" s="63"/>
    </row>
    <row r="2" spans="1:9" ht="32.450000000000003" customHeight="1" thickBot="1" x14ac:dyDescent="0.35">
      <c r="A2" s="2"/>
      <c r="B2" s="3"/>
      <c r="C2" s="4"/>
      <c r="D2" s="3"/>
      <c r="E2" s="3"/>
      <c r="F2" s="5"/>
      <c r="G2" s="64" t="s">
        <v>46</v>
      </c>
      <c r="H2" s="64"/>
    </row>
    <row r="3" spans="1:9" s="7" customFormat="1" ht="95.65" customHeight="1" x14ac:dyDescent="0.3">
      <c r="A3" s="65" t="s">
        <v>0</v>
      </c>
      <c r="B3" s="67" t="s">
        <v>1</v>
      </c>
      <c r="C3" s="68" t="s">
        <v>75</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4472.9914463700006</v>
      </c>
      <c r="D6" s="21">
        <v>96.402547600492269</v>
      </c>
      <c r="E6" s="22">
        <v>162.13096110999999</v>
      </c>
      <c r="F6" s="23">
        <v>111.73381837036884</v>
      </c>
      <c r="G6" s="23">
        <v>116.21746967535053</v>
      </c>
      <c r="H6" s="23">
        <v>123.81403592235243</v>
      </c>
    </row>
    <row r="7" spans="1:9" ht="40.15" customHeight="1" x14ac:dyDescent="0.35">
      <c r="A7" s="11" t="s">
        <v>7</v>
      </c>
      <c r="B7" s="12">
        <v>2042.2399999999998</v>
      </c>
      <c r="C7" s="12">
        <v>2008.46122547</v>
      </c>
      <c r="D7" s="24">
        <v>98.345993882697442</v>
      </c>
      <c r="E7" s="25">
        <v>28.54946623</v>
      </c>
      <c r="F7" s="24">
        <v>119.89557501007431</v>
      </c>
      <c r="G7" s="24">
        <v>112.92133283201861</v>
      </c>
      <c r="H7" s="24">
        <v>133.94294720041279</v>
      </c>
    </row>
    <row r="8" spans="1:9" ht="40.15" customHeight="1" x14ac:dyDescent="0.35">
      <c r="A8" s="13" t="s">
        <v>8</v>
      </c>
      <c r="B8" s="12">
        <v>169.47666666666669</v>
      </c>
      <c r="C8" s="12">
        <v>142.97463972</v>
      </c>
      <c r="D8" s="24">
        <v>84.362433208111227</v>
      </c>
      <c r="E8" s="25">
        <v>1.4140122399999999</v>
      </c>
      <c r="F8" s="24">
        <v>96.154333357090991</v>
      </c>
      <c r="G8" s="24">
        <v>104.69761452414265</v>
      </c>
      <c r="H8" s="24">
        <v>82.524457535813482</v>
      </c>
    </row>
    <row r="9" spans="1:9" ht="40.15" customHeight="1" x14ac:dyDescent="0.35">
      <c r="A9" s="13" t="s">
        <v>9</v>
      </c>
      <c r="B9" s="12">
        <v>2428.1952941176469</v>
      </c>
      <c r="C9" s="12">
        <v>2321.55558118</v>
      </c>
      <c r="D9" s="24">
        <v>95.608272810840873</v>
      </c>
      <c r="E9" s="25">
        <v>132.16748264</v>
      </c>
      <c r="F9" s="24">
        <v>106.64501937125823</v>
      </c>
      <c r="G9" s="24">
        <v>120.37977474378111</v>
      </c>
      <c r="H9" s="24">
        <v>120.70478328739296</v>
      </c>
    </row>
    <row r="10" spans="1:9" s="10" customFormat="1" ht="40.15" customHeight="1" x14ac:dyDescent="0.3">
      <c r="A10" s="8" t="s">
        <v>10</v>
      </c>
      <c r="B10" s="9">
        <v>35.979999999999997</v>
      </c>
      <c r="C10" s="9">
        <v>22.44433978</v>
      </c>
      <c r="D10" s="21">
        <v>62.38004385769873</v>
      </c>
      <c r="E10" s="22">
        <v>1.4030953100000001</v>
      </c>
      <c r="F10" s="23">
        <v>79.934996232961581</v>
      </c>
      <c r="G10" s="23">
        <v>70.691147427731508</v>
      </c>
      <c r="H10" s="23">
        <v>91.316300589743577</v>
      </c>
      <c r="I10" s="10" t="s">
        <v>11</v>
      </c>
    </row>
    <row r="11" spans="1:9" ht="46.15" customHeight="1" x14ac:dyDescent="0.35">
      <c r="A11" s="14" t="s">
        <v>12</v>
      </c>
      <c r="B11" s="12">
        <v>35.979999999999997</v>
      </c>
      <c r="C11" s="15">
        <v>22.44433978</v>
      </c>
      <c r="D11" s="24">
        <v>62.38004385769873</v>
      </c>
      <c r="E11" s="25">
        <v>1.4030953100000001</v>
      </c>
      <c r="F11" s="24">
        <v>79.934996232961581</v>
      </c>
      <c r="G11" s="24">
        <v>70.691147427731508</v>
      </c>
      <c r="H11" s="24">
        <v>91.316300589743577</v>
      </c>
    </row>
    <row r="12" spans="1:9" s="10" customFormat="1" ht="40.15" customHeight="1" x14ac:dyDescent="0.3">
      <c r="A12" s="8" t="s">
        <v>13</v>
      </c>
      <c r="B12" s="9">
        <v>4675.8900000000003</v>
      </c>
      <c r="C12" s="16">
        <v>4495.4357861500002</v>
      </c>
      <c r="D12" s="21">
        <v>96.140751517892838</v>
      </c>
      <c r="E12" s="26">
        <v>163.53405641999998</v>
      </c>
      <c r="F12" s="23">
        <v>111.40453241731167</v>
      </c>
      <c r="G12" s="23">
        <v>115.68779810805573</v>
      </c>
      <c r="H12" s="23">
        <v>123.40307767344135</v>
      </c>
    </row>
    <row r="13" spans="1:9" s="10" customFormat="1" ht="47.65" customHeight="1" x14ac:dyDescent="0.35">
      <c r="A13" s="17" t="s">
        <v>14</v>
      </c>
      <c r="B13" s="12">
        <v>4397.5</v>
      </c>
      <c r="C13" s="12">
        <v>4227.0600000000004</v>
      </c>
      <c r="D13" s="24">
        <v>96.124161455372388</v>
      </c>
      <c r="E13" s="25">
        <v>153.81</v>
      </c>
      <c r="F13" s="24">
        <v>111.38358447993146</v>
      </c>
      <c r="G13" s="24">
        <v>115.65429480381761</v>
      </c>
      <c r="H13" s="24">
        <v>123.37712918858182</v>
      </c>
    </row>
    <row r="14" spans="1:9" s="10" customFormat="1" ht="53.1" customHeight="1" x14ac:dyDescent="0.35">
      <c r="A14" s="17" t="s">
        <v>15</v>
      </c>
      <c r="B14" s="12">
        <v>278.39460000000003</v>
      </c>
      <c r="C14" s="12">
        <v>268.37948678220005</v>
      </c>
      <c r="D14" s="24">
        <v>96.402547600492255</v>
      </c>
      <c r="E14" s="25">
        <v>9.7278576665999985</v>
      </c>
      <c r="F14" s="24">
        <v>111.73381837036882</v>
      </c>
      <c r="G14" s="24">
        <v>116.2174696753505</v>
      </c>
      <c r="H14" s="24">
        <v>123.81403592235243</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49</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76</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4305.8198580799999</v>
      </c>
      <c r="D6" s="21">
        <v>92.799641762016932</v>
      </c>
      <c r="E6" s="22">
        <v>162.13096110999999</v>
      </c>
      <c r="F6" s="23">
        <v>108.46498894666006</v>
      </c>
      <c r="G6" s="23">
        <v>114.92779705254719</v>
      </c>
      <c r="H6" s="23">
        <v>122.47148969603028</v>
      </c>
    </row>
    <row r="7" spans="1:9" ht="40.15" customHeight="1" x14ac:dyDescent="0.35">
      <c r="A7" s="11" t="s">
        <v>7</v>
      </c>
      <c r="B7" s="12">
        <v>2042.2399999999998</v>
      </c>
      <c r="C7" s="12">
        <v>1955.1851730200001</v>
      </c>
      <c r="D7" s="24">
        <v>95.737287146466642</v>
      </c>
      <c r="E7" s="25">
        <v>28.54946623</v>
      </c>
      <c r="F7" s="24">
        <v>117.28153089441477</v>
      </c>
      <c r="G7" s="24">
        <v>111.01982573455966</v>
      </c>
      <c r="H7" s="24">
        <v>131.27645079214736</v>
      </c>
    </row>
    <row r="8" spans="1:9" ht="40.15" customHeight="1" x14ac:dyDescent="0.35">
      <c r="A8" s="13" t="s">
        <v>8</v>
      </c>
      <c r="B8" s="12">
        <v>169.47666666666669</v>
      </c>
      <c r="C8" s="12">
        <v>131.83172332000001</v>
      </c>
      <c r="D8" s="24">
        <v>77.787536132800966</v>
      </c>
      <c r="E8" s="25">
        <v>1.4140122399999999</v>
      </c>
      <c r="F8" s="24">
        <v>87.658035823003189</v>
      </c>
      <c r="G8" s="24">
        <v>95.601353567145409</v>
      </c>
      <c r="H8" s="24">
        <v>74.766294204477362</v>
      </c>
    </row>
    <row r="9" spans="1:9" ht="40.15" customHeight="1" x14ac:dyDescent="0.35">
      <c r="A9" s="13" t="s">
        <v>9</v>
      </c>
      <c r="B9" s="12">
        <v>2428.1952941176469</v>
      </c>
      <c r="C9" s="12">
        <v>2218.8029617399998</v>
      </c>
      <c r="D9" s="24">
        <v>91.376627206019862</v>
      </c>
      <c r="E9" s="25">
        <v>132.16748264</v>
      </c>
      <c r="F9" s="24">
        <v>103.28748372194457</v>
      </c>
      <c r="G9" s="24">
        <v>120.38046971833441</v>
      </c>
      <c r="H9" s="24">
        <v>121.10994198654542</v>
      </c>
    </row>
    <row r="10" spans="1:9" s="10" customFormat="1" ht="40.15" customHeight="1" x14ac:dyDescent="0.3">
      <c r="A10" s="8" t="s">
        <v>10</v>
      </c>
      <c r="B10" s="9">
        <v>35.979999999999997</v>
      </c>
      <c r="C10" s="9">
        <v>20.56535178</v>
      </c>
      <c r="D10" s="21">
        <v>57.157731461923298</v>
      </c>
      <c r="E10" s="22">
        <v>1.4030953100000001</v>
      </c>
      <c r="F10" s="23">
        <v>72.064381040892187</v>
      </c>
      <c r="G10" s="23">
        <v>64.331686575208238</v>
      </c>
      <c r="H10" s="23">
        <v>84.909848641025647</v>
      </c>
      <c r="I10" s="10" t="s">
        <v>11</v>
      </c>
    </row>
    <row r="11" spans="1:9" ht="46.15" customHeight="1" x14ac:dyDescent="0.35">
      <c r="A11" s="14" t="s">
        <v>12</v>
      </c>
      <c r="B11" s="12">
        <v>35.979999999999997</v>
      </c>
      <c r="C11" s="15">
        <v>20.56535178</v>
      </c>
      <c r="D11" s="24">
        <v>57.157731461923298</v>
      </c>
      <c r="E11" s="25">
        <v>1.4030953100000001</v>
      </c>
      <c r="F11" s="24">
        <v>72.064381040892187</v>
      </c>
      <c r="G11" s="24">
        <v>64.331686575208238</v>
      </c>
      <c r="H11" s="24">
        <v>84.909848641025647</v>
      </c>
    </row>
    <row r="12" spans="1:9" s="10" customFormat="1" ht="40.15" customHeight="1" x14ac:dyDescent="0.3">
      <c r="A12" s="8" t="s">
        <v>13</v>
      </c>
      <c r="B12" s="9">
        <v>4675.8900000000003</v>
      </c>
      <c r="C12" s="16">
        <v>4326.38520986</v>
      </c>
      <c r="D12" s="21">
        <v>92.525384683129843</v>
      </c>
      <c r="E12" s="26">
        <v>163.53405641999998</v>
      </c>
      <c r="F12" s="23">
        <v>108.08805017784917</v>
      </c>
      <c r="G12" s="23">
        <v>114.33914152729325</v>
      </c>
      <c r="H12" s="23">
        <v>121.99649455940909</v>
      </c>
    </row>
    <row r="13" spans="1:9" s="10" customFormat="1" ht="47.65" customHeight="1" x14ac:dyDescent="0.35">
      <c r="A13" s="17" t="s">
        <v>14</v>
      </c>
      <c r="B13" s="12">
        <v>4397.5</v>
      </c>
      <c r="C13" s="12">
        <v>4068.04</v>
      </c>
      <c r="D13" s="24">
        <v>92.5080159181353</v>
      </c>
      <c r="E13" s="25">
        <v>153.81</v>
      </c>
      <c r="F13" s="24">
        <v>108.06424769247978</v>
      </c>
      <c r="G13" s="24">
        <v>114.30177245871837</v>
      </c>
      <c r="H13" s="24">
        <v>121.96640173161366</v>
      </c>
    </row>
    <row r="14" spans="1:9" s="10" customFormat="1" ht="53.1" customHeight="1" x14ac:dyDescent="0.35">
      <c r="A14" s="17" t="s">
        <v>15</v>
      </c>
      <c r="B14" s="12">
        <v>278.39460000000003</v>
      </c>
      <c r="C14" s="12">
        <v>258.34919148479997</v>
      </c>
      <c r="D14" s="24">
        <v>92.799641762016918</v>
      </c>
      <c r="E14" s="25">
        <v>9.7278576665999985</v>
      </c>
      <c r="F14" s="24">
        <v>108.46498894666004</v>
      </c>
      <c r="G14" s="24">
        <v>114.92779705254719</v>
      </c>
      <c r="H14" s="24">
        <v>122.47148969603028</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50</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77</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3928.4208721300001</v>
      </c>
      <c r="D6" s="21">
        <v>84.665885160056988</v>
      </c>
      <c r="E6" s="22">
        <v>162.13096110999999</v>
      </c>
      <c r="F6" s="23">
        <v>99.039635013393976</v>
      </c>
      <c r="G6" s="23">
        <v>102.33626633138587</v>
      </c>
      <c r="H6" s="23">
        <v>108.82078863922969</v>
      </c>
    </row>
    <row r="7" spans="1:9" ht="40.15" customHeight="1" x14ac:dyDescent="0.35">
      <c r="A7" s="11" t="s">
        <v>7</v>
      </c>
      <c r="B7" s="12">
        <v>2042.2399999999998</v>
      </c>
      <c r="C7" s="12">
        <v>1918.0332108600001</v>
      </c>
      <c r="D7" s="24">
        <v>93.918110058563158</v>
      </c>
      <c r="E7" s="25">
        <v>28.54946623</v>
      </c>
      <c r="F7" s="24">
        <v>115.428098066348</v>
      </c>
      <c r="G7" s="24">
        <v>108.24430306634794</v>
      </c>
      <c r="H7" s="24">
        <v>127.9666684516726</v>
      </c>
    </row>
    <row r="8" spans="1:9" ht="40.15" customHeight="1" x14ac:dyDescent="0.35">
      <c r="A8" s="13" t="s">
        <v>8</v>
      </c>
      <c r="B8" s="12">
        <v>169.47666666666669</v>
      </c>
      <c r="C8" s="12">
        <v>120.06817919</v>
      </c>
      <c r="D8" s="24">
        <v>70.846436593041304</v>
      </c>
      <c r="E8" s="25">
        <v>1.4140122399999999</v>
      </c>
      <c r="F8" s="24">
        <v>80.320960200363672</v>
      </c>
      <c r="G8" s="24">
        <v>86.984258272893399</v>
      </c>
      <c r="H8" s="24">
        <v>67.143010518002072</v>
      </c>
    </row>
    <row r="9" spans="1:9" ht="40.15" customHeight="1" x14ac:dyDescent="0.35">
      <c r="A9" s="13" t="s">
        <v>9</v>
      </c>
      <c r="B9" s="12">
        <v>2428.1952941176469</v>
      </c>
      <c r="C9" s="12">
        <v>1890.3194820799999</v>
      </c>
      <c r="D9" s="24">
        <v>77.848741683147878</v>
      </c>
      <c r="E9" s="25">
        <v>132.16748264</v>
      </c>
      <c r="F9" s="24">
        <v>87.812257811990065</v>
      </c>
      <c r="G9" s="24">
        <v>98.163524794759695</v>
      </c>
      <c r="H9" s="24">
        <v>98.814220883902735</v>
      </c>
    </row>
    <row r="10" spans="1:9" s="10" customFormat="1" ht="40.15" customHeight="1" x14ac:dyDescent="0.3">
      <c r="A10" s="8" t="s">
        <v>10</v>
      </c>
      <c r="B10" s="9">
        <v>35.979999999999997</v>
      </c>
      <c r="C10" s="9">
        <v>18.894764420000001</v>
      </c>
      <c r="D10" s="21">
        <v>52.514631517509734</v>
      </c>
      <c r="E10" s="22">
        <v>1.4030953100000001</v>
      </c>
      <c r="F10" s="23">
        <v>65.697738513011146</v>
      </c>
      <c r="G10" s="23">
        <v>58.621352425281728</v>
      </c>
      <c r="H10" s="23">
        <v>78.643324307692311</v>
      </c>
      <c r="I10" s="10" t="s">
        <v>11</v>
      </c>
    </row>
    <row r="11" spans="1:9" ht="46.15" customHeight="1" x14ac:dyDescent="0.35">
      <c r="A11" s="14" t="s">
        <v>12</v>
      </c>
      <c r="B11" s="12">
        <v>35.979999999999997</v>
      </c>
      <c r="C11" s="15">
        <v>18.894764420000001</v>
      </c>
      <c r="D11" s="24">
        <v>52.514631517509734</v>
      </c>
      <c r="E11" s="25">
        <v>1.4030953100000001</v>
      </c>
      <c r="F11" s="24">
        <v>65.697738513011146</v>
      </c>
      <c r="G11" s="24">
        <v>58.621352425281728</v>
      </c>
      <c r="H11" s="24">
        <v>78.643324307692311</v>
      </c>
    </row>
    <row r="12" spans="1:9" s="10" customFormat="1" ht="40.15" customHeight="1" x14ac:dyDescent="0.3">
      <c r="A12" s="8" t="s">
        <v>13</v>
      </c>
      <c r="B12" s="9">
        <v>4675.8900000000003</v>
      </c>
      <c r="C12" s="16">
        <v>3947.3156365499999</v>
      </c>
      <c r="D12" s="21">
        <v>84.418487957372818</v>
      </c>
      <c r="E12" s="26">
        <v>163.53405641999998</v>
      </c>
      <c r="F12" s="23">
        <v>98.69437008130248</v>
      </c>
      <c r="G12" s="23">
        <v>101.82766941822288</v>
      </c>
      <c r="H12" s="23">
        <v>108.43917195821066</v>
      </c>
    </row>
    <row r="13" spans="1:9" s="10" customFormat="1" ht="47.65" customHeight="1" x14ac:dyDescent="0.35">
      <c r="A13" s="17" t="s">
        <v>14</v>
      </c>
      <c r="B13" s="12">
        <v>4397.5</v>
      </c>
      <c r="C13" s="12">
        <v>3711.61</v>
      </c>
      <c r="D13" s="24">
        <v>84.402728823194991</v>
      </c>
      <c r="E13" s="25">
        <v>153.81</v>
      </c>
      <c r="F13" s="24">
        <v>98.672374419880001</v>
      </c>
      <c r="G13" s="24">
        <v>101.79548553249508</v>
      </c>
      <c r="H13" s="24">
        <v>108.41507717123811</v>
      </c>
    </row>
    <row r="14" spans="1:9" s="10" customFormat="1" ht="53.1" customHeight="1" x14ac:dyDescent="0.35">
      <c r="A14" s="17" t="s">
        <v>15</v>
      </c>
      <c r="B14" s="12">
        <v>278.39460000000003</v>
      </c>
      <c r="C14" s="12">
        <v>235.7052523278</v>
      </c>
      <c r="D14" s="24">
        <v>84.665885160056973</v>
      </c>
      <c r="E14" s="25">
        <v>9.7278576665999985</v>
      </c>
      <c r="F14" s="24">
        <v>99.039635013393962</v>
      </c>
      <c r="G14" s="24">
        <v>102.33626633138587</v>
      </c>
      <c r="H14" s="24">
        <v>108.8207886392297</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131</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78</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3476.4170945300002</v>
      </c>
      <c r="D6" s="21">
        <v>74.924235481507196</v>
      </c>
      <c r="E6" s="22">
        <v>162.13096110999999</v>
      </c>
      <c r="F6" s="23">
        <v>85.768867373924152</v>
      </c>
      <c r="G6" s="23">
        <v>93.877569828187816</v>
      </c>
      <c r="H6" s="23">
        <v>100.66342225520846</v>
      </c>
    </row>
    <row r="7" spans="1:9" ht="40.15" customHeight="1" x14ac:dyDescent="0.35">
      <c r="A7" s="11" t="s">
        <v>7</v>
      </c>
      <c r="B7" s="12">
        <v>2042.2399999999998</v>
      </c>
      <c r="C7" s="12">
        <v>1447.83968843</v>
      </c>
      <c r="D7" s="24">
        <v>70.89468859830383</v>
      </c>
      <c r="E7" s="25">
        <v>28.54946623</v>
      </c>
      <c r="F7" s="24">
        <v>87.51805032516846</v>
      </c>
      <c r="G7" s="24">
        <v>92.792523415934753</v>
      </c>
      <c r="H7" s="24">
        <v>106.22094909938822</v>
      </c>
    </row>
    <row r="8" spans="1:9" ht="40.15" customHeight="1" x14ac:dyDescent="0.35">
      <c r="A8" s="13" t="s">
        <v>8</v>
      </c>
      <c r="B8" s="12">
        <v>169.47666666666669</v>
      </c>
      <c r="C8" s="12">
        <v>108.40850019</v>
      </c>
      <c r="D8" s="24">
        <v>63.966622852703409</v>
      </c>
      <c r="E8" s="25">
        <v>1.4140122399999999</v>
      </c>
      <c r="F8" s="24">
        <v>73.248170707467665</v>
      </c>
      <c r="G8" s="24">
        <v>79.519091388024322</v>
      </c>
      <c r="H8" s="24">
        <v>60.250871910234764</v>
      </c>
    </row>
    <row r="9" spans="1:9" ht="40.15" customHeight="1" x14ac:dyDescent="0.35">
      <c r="A9" s="13" t="s">
        <v>9</v>
      </c>
      <c r="B9" s="12">
        <v>2428.1952941176469</v>
      </c>
      <c r="C9" s="12">
        <v>1920.1689059099999</v>
      </c>
      <c r="D9" s="24">
        <v>79.078025995752839</v>
      </c>
      <c r="E9" s="25">
        <v>132.16748264</v>
      </c>
      <c r="F9" s="24">
        <v>85.415850442458378</v>
      </c>
      <c r="G9" s="24">
        <v>96.21278422935967</v>
      </c>
      <c r="H9" s="24">
        <v>100.97377605037028</v>
      </c>
    </row>
    <row r="10" spans="1:9" s="10" customFormat="1" ht="40.15" customHeight="1" x14ac:dyDescent="0.3">
      <c r="A10" s="8" t="s">
        <v>10</v>
      </c>
      <c r="B10" s="9">
        <v>35.979999999999997</v>
      </c>
      <c r="C10" s="9">
        <v>17.497304280000002</v>
      </c>
      <c r="D10" s="21">
        <v>48.63064002223458</v>
      </c>
      <c r="E10" s="22">
        <v>1.4030953100000001</v>
      </c>
      <c r="F10" s="23">
        <v>60.086862329615862</v>
      </c>
      <c r="G10" s="23">
        <v>54.285470357667805</v>
      </c>
      <c r="H10" s="23">
        <v>73.358326820512829</v>
      </c>
      <c r="I10" s="10" t="s">
        <v>11</v>
      </c>
    </row>
    <row r="11" spans="1:9" ht="46.15" customHeight="1" x14ac:dyDescent="0.35">
      <c r="A11" s="14" t="s">
        <v>12</v>
      </c>
      <c r="B11" s="12">
        <v>35.979999999999997</v>
      </c>
      <c r="C11" s="15">
        <v>17.497304280000002</v>
      </c>
      <c r="D11" s="24">
        <v>48.63064002223458</v>
      </c>
      <c r="E11" s="25">
        <v>1.4030953100000001</v>
      </c>
      <c r="F11" s="24">
        <v>60.086862329615862</v>
      </c>
      <c r="G11" s="24">
        <v>54.285470357667805</v>
      </c>
      <c r="H11" s="24">
        <v>73.358326820512829</v>
      </c>
    </row>
    <row r="12" spans="1:9" s="10" customFormat="1" ht="40.15" customHeight="1" x14ac:dyDescent="0.3">
      <c r="A12" s="8" t="s">
        <v>13</v>
      </c>
      <c r="B12" s="9">
        <v>4675.8900000000003</v>
      </c>
      <c r="C12" s="16">
        <v>3493.9143988100004</v>
      </c>
      <c r="D12" s="21">
        <v>74.721911738941685</v>
      </c>
      <c r="E12" s="26">
        <v>163.53405641999998</v>
      </c>
      <c r="F12" s="23">
        <v>85.502922821924997</v>
      </c>
      <c r="G12" s="23">
        <v>93.416939398499665</v>
      </c>
      <c r="H12" s="23">
        <v>100.31812883425637</v>
      </c>
    </row>
    <row r="13" spans="1:9" s="10" customFormat="1" ht="47.65" customHeight="1" x14ac:dyDescent="0.35">
      <c r="A13" s="17" t="s">
        <v>14</v>
      </c>
      <c r="B13" s="12">
        <v>4397.5</v>
      </c>
      <c r="C13" s="12">
        <v>3285.33</v>
      </c>
      <c r="D13" s="24">
        <v>74.709039226833426</v>
      </c>
      <c r="E13" s="25">
        <v>153.81</v>
      </c>
      <c r="F13" s="24">
        <v>85.486154878737523</v>
      </c>
      <c r="G13" s="24">
        <v>93.387668535070446</v>
      </c>
      <c r="H13" s="24">
        <v>100.29641476007637</v>
      </c>
    </row>
    <row r="14" spans="1:9" s="10" customFormat="1" ht="53.1" customHeight="1" x14ac:dyDescent="0.35">
      <c r="A14" s="17" t="s">
        <v>15</v>
      </c>
      <c r="B14" s="12">
        <v>278.39460000000003</v>
      </c>
      <c r="C14" s="12">
        <v>208.5850256718</v>
      </c>
      <c r="D14" s="24">
        <v>74.924235481507182</v>
      </c>
      <c r="E14" s="25">
        <v>9.7278576665999985</v>
      </c>
      <c r="F14" s="24">
        <v>85.768867373924138</v>
      </c>
      <c r="G14" s="24">
        <v>93.877569828187816</v>
      </c>
      <c r="H14" s="24">
        <v>100.66342225520849</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7"/>
  <sheetViews>
    <sheetView zoomScale="70" zoomScaleNormal="70" zoomScaleSheetLayoutView="80" workbookViewId="0">
      <selection activeCell="C19" sqref="C19"/>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128</v>
      </c>
      <c r="B1" s="63"/>
      <c r="C1" s="63"/>
      <c r="D1" s="63"/>
      <c r="E1" s="63"/>
      <c r="F1" s="63"/>
      <c r="G1" s="63"/>
      <c r="H1" s="63"/>
    </row>
    <row r="2" spans="1:9" ht="32.450000000000003" customHeight="1" thickBot="1" x14ac:dyDescent="0.35">
      <c r="A2" s="2"/>
      <c r="B2" s="3"/>
      <c r="C2" s="4"/>
      <c r="D2" s="3"/>
      <c r="E2" s="3"/>
      <c r="F2" s="5"/>
      <c r="G2" s="64" t="s">
        <v>45</v>
      </c>
      <c r="H2" s="64"/>
    </row>
    <row r="3" spans="1:9" s="7" customFormat="1" ht="67.349999999999994" customHeight="1" x14ac:dyDescent="0.3">
      <c r="A3" s="65" t="s">
        <v>0</v>
      </c>
      <c r="B3" s="67" t="s">
        <v>1</v>
      </c>
      <c r="C3" s="68" t="s">
        <v>79</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2930.9896239600002</v>
      </c>
      <c r="D6" s="21">
        <v>63.169105089538384</v>
      </c>
      <c r="E6" s="22">
        <v>162.13096110999999</v>
      </c>
      <c r="F6" s="23">
        <v>75.052072125999359</v>
      </c>
      <c r="G6" s="23">
        <v>82.07309743348695</v>
      </c>
      <c r="H6" s="23">
        <v>86.000679351010177</v>
      </c>
    </row>
    <row r="7" spans="1:9" ht="40.15" customHeight="1" x14ac:dyDescent="0.35">
      <c r="A7" s="11" t="s">
        <v>7</v>
      </c>
      <c r="B7" s="12">
        <v>2042.2399999999998</v>
      </c>
      <c r="C7" s="12">
        <v>1334.4145728799999</v>
      </c>
      <c r="D7" s="24">
        <v>65.340732376214362</v>
      </c>
      <c r="E7" s="25">
        <v>28.54946623</v>
      </c>
      <c r="F7" s="24">
        <v>81.920690923800834</v>
      </c>
      <c r="G7" s="24">
        <v>87.205561059332936</v>
      </c>
      <c r="H7" s="24">
        <v>99.311582760138279</v>
      </c>
    </row>
    <row r="8" spans="1:9" ht="40.15" customHeight="1" x14ac:dyDescent="0.35">
      <c r="A8" s="13" t="s">
        <v>8</v>
      </c>
      <c r="B8" s="12">
        <v>169.47666666666669</v>
      </c>
      <c r="C8" s="12">
        <v>97.299776690000002</v>
      </c>
      <c r="D8" s="24">
        <v>57.411901357118964</v>
      </c>
      <c r="E8" s="25">
        <v>1.4140122399999999</v>
      </c>
      <c r="F8" s="24">
        <v>66.401863117893512</v>
      </c>
      <c r="G8" s="24">
        <v>71.321379132520477</v>
      </c>
      <c r="H8" s="24">
        <v>53.852029386132138</v>
      </c>
    </row>
    <row r="9" spans="1:9" ht="40.15" customHeight="1" x14ac:dyDescent="0.35">
      <c r="A9" s="13" t="s">
        <v>9</v>
      </c>
      <c r="B9" s="12">
        <v>2428.1952941176469</v>
      </c>
      <c r="C9" s="12">
        <v>1499.27527439</v>
      </c>
      <c r="D9" s="24">
        <v>61.744427148097401</v>
      </c>
      <c r="E9" s="25">
        <v>132.16748264</v>
      </c>
      <c r="F9" s="24">
        <v>70.41117994818957</v>
      </c>
      <c r="G9" s="24">
        <v>78.212032158143657</v>
      </c>
      <c r="H9" s="24">
        <v>79.403999223426624</v>
      </c>
    </row>
    <row r="10" spans="1:9" s="10" customFormat="1" ht="40.15" customHeight="1" x14ac:dyDescent="0.3">
      <c r="A10" s="8" t="s">
        <v>10</v>
      </c>
      <c r="B10" s="9">
        <v>35.979999999999997</v>
      </c>
      <c r="C10" s="9">
        <v>15.920565330000001</v>
      </c>
      <c r="D10" s="21">
        <v>44.248375013896613</v>
      </c>
      <c r="E10" s="22">
        <v>1.4030953100000001</v>
      </c>
      <c r="F10" s="23">
        <v>54.5694760346964</v>
      </c>
      <c r="G10" s="23">
        <v>48.25351474767271</v>
      </c>
      <c r="H10" s="23">
        <v>67.569906948717943</v>
      </c>
      <c r="I10" s="10" t="s">
        <v>11</v>
      </c>
    </row>
    <row r="11" spans="1:9" ht="46.15" customHeight="1" x14ac:dyDescent="0.35">
      <c r="A11" s="14" t="s">
        <v>12</v>
      </c>
      <c r="B11" s="12">
        <v>35.979999999999997</v>
      </c>
      <c r="C11" s="15">
        <v>15.920565330000001</v>
      </c>
      <c r="D11" s="24">
        <v>44.248375013896613</v>
      </c>
      <c r="E11" s="25">
        <v>1.4030953100000001</v>
      </c>
      <c r="F11" s="24">
        <v>54.5694760346964</v>
      </c>
      <c r="G11" s="24">
        <v>48.25351474767271</v>
      </c>
      <c r="H11" s="24">
        <v>67.569906948717943</v>
      </c>
    </row>
    <row r="12" spans="1:9" s="10" customFormat="1" ht="40.15" customHeight="1" x14ac:dyDescent="0.3">
      <c r="A12" s="8" t="s">
        <v>13</v>
      </c>
      <c r="B12" s="9">
        <v>4675.8900000000003</v>
      </c>
      <c r="C12" s="16">
        <v>2946.9101892900003</v>
      </c>
      <c r="D12" s="21">
        <v>63.023514011022499</v>
      </c>
      <c r="E12" s="26">
        <v>163.53405641999998</v>
      </c>
      <c r="F12" s="23">
        <v>74.839968949791611</v>
      </c>
      <c r="G12" s="23">
        <v>81.679626788768033</v>
      </c>
      <c r="H12" s="23">
        <v>85.767608403911765</v>
      </c>
    </row>
    <row r="13" spans="1:9" s="10" customFormat="1" ht="47.65" customHeight="1" x14ac:dyDescent="0.35">
      <c r="A13" s="17" t="s">
        <v>14</v>
      </c>
      <c r="B13" s="12">
        <v>4397.5</v>
      </c>
      <c r="C13" s="12">
        <v>2771.05</v>
      </c>
      <c r="D13" s="24">
        <v>63.014212620807278</v>
      </c>
      <c r="E13" s="25">
        <v>153.81</v>
      </c>
      <c r="F13" s="24">
        <v>74.826407362237703</v>
      </c>
      <c r="G13" s="24">
        <v>81.654597788213906</v>
      </c>
      <c r="H13" s="24">
        <v>85.752790090096298</v>
      </c>
    </row>
    <row r="14" spans="1:9" s="10" customFormat="1" ht="53.1" customHeight="1" x14ac:dyDescent="0.35">
      <c r="A14" s="17" t="s">
        <v>15</v>
      </c>
      <c r="B14" s="12">
        <v>278.39460000000003</v>
      </c>
      <c r="C14" s="12">
        <v>175.85937743760002</v>
      </c>
      <c r="D14" s="24">
        <v>63.169105089538377</v>
      </c>
      <c r="E14" s="25">
        <v>9.7278576665999985</v>
      </c>
      <c r="F14" s="24">
        <v>75.052072125999345</v>
      </c>
      <c r="G14" s="24">
        <v>82.07309743348695</v>
      </c>
      <c r="H14" s="24">
        <v>86.000679351010177</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17"/>
  <sheetViews>
    <sheetView zoomScale="70" zoomScaleNormal="70" zoomScaleSheetLayoutView="80" workbookViewId="0">
      <selection sqref="A1:H1"/>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125</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80</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2878.96025302</v>
      </c>
      <c r="D6" s="21">
        <v>62.04776068975476</v>
      </c>
      <c r="E6" s="22">
        <v>162.13096110999999</v>
      </c>
      <c r="F6" s="23">
        <v>72.668131793911641</v>
      </c>
      <c r="G6" s="23">
        <v>76.464563872435676</v>
      </c>
      <c r="H6" s="23">
        <v>80.42237759930903</v>
      </c>
    </row>
    <row r="7" spans="1:9" ht="40.15" customHeight="1" x14ac:dyDescent="0.35">
      <c r="A7" s="11" t="s">
        <v>7</v>
      </c>
      <c r="B7" s="12">
        <v>2042.2399999999998</v>
      </c>
      <c r="C7" s="12">
        <v>1248.8046200799999</v>
      </c>
      <c r="D7" s="24">
        <v>61.148769002663748</v>
      </c>
      <c r="E7" s="25">
        <v>28.54946623</v>
      </c>
      <c r="F7" s="24">
        <v>76.206048630200669</v>
      </c>
      <c r="G7" s="24">
        <v>80.147899903814036</v>
      </c>
      <c r="H7" s="24">
        <v>89.740185260622567</v>
      </c>
    </row>
    <row r="8" spans="1:9" ht="40.15" customHeight="1" x14ac:dyDescent="0.35">
      <c r="A8" s="13" t="s">
        <v>8</v>
      </c>
      <c r="B8" s="12">
        <v>169.47666666666669</v>
      </c>
      <c r="C8" s="12">
        <v>84.942860390000007</v>
      </c>
      <c r="D8" s="24">
        <v>50.120681543181952</v>
      </c>
      <c r="E8" s="25">
        <v>1.4140122399999999</v>
      </c>
      <c r="F8" s="24">
        <v>58.239763933203207</v>
      </c>
      <c r="G8" s="24">
        <v>62.200782145712566</v>
      </c>
      <c r="H8" s="24">
        <v>46.277110741325778</v>
      </c>
    </row>
    <row r="9" spans="1:9" ht="40.15" customHeight="1" x14ac:dyDescent="0.35">
      <c r="A9" s="13" t="s">
        <v>9</v>
      </c>
      <c r="B9" s="12">
        <v>2428.1952941176469</v>
      </c>
      <c r="C9" s="12">
        <v>1545.21277255</v>
      </c>
      <c r="D9" s="24">
        <v>63.636264195606906</v>
      </c>
      <c r="E9" s="25">
        <v>132.16748264</v>
      </c>
      <c r="F9" s="24">
        <v>71.078829073420508</v>
      </c>
      <c r="G9" s="24">
        <v>74.291690590339869</v>
      </c>
      <c r="H9" s="24">
        <v>77.126389110339147</v>
      </c>
    </row>
    <row r="10" spans="1:9" s="10" customFormat="1" ht="40.15" customHeight="1" x14ac:dyDescent="0.3">
      <c r="A10" s="8" t="s">
        <v>10</v>
      </c>
      <c r="B10" s="9">
        <v>35.979999999999997</v>
      </c>
      <c r="C10" s="9">
        <v>14.06619534</v>
      </c>
      <c r="D10" s="21">
        <v>39.094483991106173</v>
      </c>
      <c r="E10" s="22">
        <v>1.4030953100000001</v>
      </c>
      <c r="F10" s="23">
        <v>46.595795439900861</v>
      </c>
      <c r="G10" s="23">
        <v>39.499388682018619</v>
      </c>
      <c r="H10" s="23">
        <v>57.567098000000001</v>
      </c>
      <c r="I10" s="10" t="s">
        <v>11</v>
      </c>
    </row>
    <row r="11" spans="1:9" ht="46.15" customHeight="1" x14ac:dyDescent="0.35">
      <c r="A11" s="14" t="s">
        <v>12</v>
      </c>
      <c r="B11" s="12">
        <v>35.979999999999997</v>
      </c>
      <c r="C11" s="15">
        <v>14.06619534</v>
      </c>
      <c r="D11" s="24">
        <v>39.094483991106173</v>
      </c>
      <c r="E11" s="25">
        <v>1.4030953100000001</v>
      </c>
      <c r="F11" s="24">
        <v>46.595795439900861</v>
      </c>
      <c r="G11" s="24">
        <v>39.499388682018619</v>
      </c>
      <c r="H11" s="24">
        <v>57.567098000000001</v>
      </c>
    </row>
    <row r="12" spans="1:9" s="10" customFormat="1" ht="40.15" customHeight="1" x14ac:dyDescent="0.3">
      <c r="A12" s="8" t="s">
        <v>13</v>
      </c>
      <c r="B12" s="9">
        <v>4675.8899999999994</v>
      </c>
      <c r="C12" s="16">
        <v>2893.0276151812</v>
      </c>
      <c r="D12" s="21">
        <v>61.871164958568329</v>
      </c>
      <c r="E12" s="26">
        <v>163.53405641999998</v>
      </c>
      <c r="F12" s="23">
        <v>72.398145248886195</v>
      </c>
      <c r="G12" s="23">
        <v>76.034496137731736</v>
      </c>
      <c r="H12" s="23">
        <v>80.13335543864541</v>
      </c>
    </row>
    <row r="13" spans="1:9" s="10" customFormat="1" ht="47.65" customHeight="1" x14ac:dyDescent="0.35">
      <c r="A13" s="17" t="s">
        <v>14</v>
      </c>
      <c r="B13" s="12">
        <v>4397.5</v>
      </c>
      <c r="C13" s="12">
        <v>2720.29</v>
      </c>
      <c r="D13" s="24">
        <v>61.859920409323479</v>
      </c>
      <c r="E13" s="25">
        <v>153.81</v>
      </c>
      <c r="F13" s="24">
        <v>72.380967971646768</v>
      </c>
      <c r="G13" s="24">
        <v>76.007271625511279</v>
      </c>
      <c r="H13" s="24">
        <v>80.115050287108716</v>
      </c>
    </row>
    <row r="14" spans="1:9" s="10" customFormat="1" ht="53.1" customHeight="1" x14ac:dyDescent="0.35">
      <c r="A14" s="17" t="s">
        <v>15</v>
      </c>
      <c r="B14" s="12">
        <v>278.39459999999997</v>
      </c>
      <c r="C14" s="12">
        <v>172.7376151812</v>
      </c>
      <c r="D14" s="24">
        <v>62.04776068975476</v>
      </c>
      <c r="E14" s="25">
        <v>9.7278576665999985</v>
      </c>
      <c r="F14" s="24">
        <v>72.668131793911627</v>
      </c>
      <c r="G14" s="24">
        <v>76.464563872435662</v>
      </c>
      <c r="H14" s="24">
        <v>80.42237759930903</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17"/>
  <sheetViews>
    <sheetView zoomScale="70" zoomScaleNormal="70" zoomScaleSheetLayoutView="80" workbookViewId="0">
      <selection activeCell="N5" sqref="N5"/>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123</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81</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1586.65764107</v>
      </c>
      <c r="D6" s="21">
        <v>34.195871063662878</v>
      </c>
      <c r="E6" s="22">
        <v>162.13096110999999</v>
      </c>
      <c r="F6" s="23">
        <v>62.012662533420119</v>
      </c>
      <c r="G6" s="23">
        <v>68.295567978856553</v>
      </c>
      <c r="H6" s="23">
        <v>43.83810540879594</v>
      </c>
    </row>
    <row r="7" spans="1:9" ht="40.15" customHeight="1" x14ac:dyDescent="0.35">
      <c r="A7" s="11" t="s">
        <v>7</v>
      </c>
      <c r="B7" s="12">
        <v>2042.2399999999998</v>
      </c>
      <c r="C7" s="12">
        <v>404.06442908000002</v>
      </c>
      <c r="D7" s="24">
        <v>19.785354761438423</v>
      </c>
      <c r="E7" s="25">
        <v>28.54946623</v>
      </c>
      <c r="F7" s="24">
        <v>75.934097978313829</v>
      </c>
      <c r="G7" s="24">
        <v>80.487682536412009</v>
      </c>
      <c r="H7" s="24">
        <v>24.378850159661411</v>
      </c>
    </row>
    <row r="8" spans="1:9" ht="40.15" customHeight="1" x14ac:dyDescent="0.35">
      <c r="A8" s="13" t="s">
        <v>8</v>
      </c>
      <c r="B8" s="12">
        <v>169.47666666666669</v>
      </c>
      <c r="C8" s="12">
        <v>74.545057709999995</v>
      </c>
      <c r="D8" s="24">
        <v>43.98544010581594</v>
      </c>
      <c r="E8" s="25">
        <v>1.4140122399999999</v>
      </c>
      <c r="F8" s="24">
        <v>49.462211720076994</v>
      </c>
      <c r="G8" s="24">
        <v>52.797012009936886</v>
      </c>
      <c r="H8" s="24">
        <v>39.553113867857725</v>
      </c>
    </row>
    <row r="9" spans="1:9" ht="40.15" customHeight="1" x14ac:dyDescent="0.35">
      <c r="A9" s="13" t="s">
        <v>9</v>
      </c>
      <c r="B9" s="12">
        <v>2428.1952941176469</v>
      </c>
      <c r="C9" s="12">
        <v>1108.0481542800001</v>
      </c>
      <c r="D9" s="24">
        <v>45.632579758484397</v>
      </c>
      <c r="E9" s="25">
        <v>132.16748264</v>
      </c>
      <c r="F9" s="24">
        <v>52.206247512060507</v>
      </c>
      <c r="G9" s="24">
        <v>58.206578913241415</v>
      </c>
      <c r="H9" s="24">
        <v>59.304664947762348</v>
      </c>
    </row>
    <row r="10" spans="1:9" s="10" customFormat="1" ht="40.15" customHeight="1" x14ac:dyDescent="0.3">
      <c r="A10" s="8" t="s">
        <v>10</v>
      </c>
      <c r="B10" s="9">
        <v>35.979999999999997</v>
      </c>
      <c r="C10" s="9">
        <v>12.076855289999999</v>
      </c>
      <c r="D10" s="21">
        <v>33.565467732073373</v>
      </c>
      <c r="E10" s="22">
        <v>1.4030953100000001</v>
      </c>
      <c r="F10" s="23">
        <v>39.408693581164812</v>
      </c>
      <c r="G10" s="23">
        <v>33.76541817736404</v>
      </c>
      <c r="H10" s="23">
        <v>50.851947205128205</v>
      </c>
      <c r="I10" s="10" t="s">
        <v>11</v>
      </c>
    </row>
    <row r="11" spans="1:9" ht="46.15" customHeight="1" x14ac:dyDescent="0.35">
      <c r="A11" s="14" t="s">
        <v>12</v>
      </c>
      <c r="B11" s="12">
        <v>35.979999999999997</v>
      </c>
      <c r="C11" s="15">
        <v>12.076855289999999</v>
      </c>
      <c r="D11" s="24">
        <v>33.565467732073373</v>
      </c>
      <c r="E11" s="25">
        <v>1.4030953100000001</v>
      </c>
      <c r="F11" s="24">
        <v>39.408693581164812</v>
      </c>
      <c r="G11" s="24">
        <v>33.76541817736404</v>
      </c>
      <c r="H11" s="24">
        <v>50.851947205128205</v>
      </c>
    </row>
    <row r="12" spans="1:9" s="10" customFormat="1" ht="40.15" customHeight="1" x14ac:dyDescent="0.3">
      <c r="A12" s="8" t="s">
        <v>13</v>
      </c>
      <c r="B12" s="9">
        <v>4675.8899999999994</v>
      </c>
      <c r="C12" s="16">
        <v>1598.7394584642</v>
      </c>
      <c r="D12" s="21">
        <v>34.191126362343851</v>
      </c>
      <c r="E12" s="26">
        <v>163.53405641999998</v>
      </c>
      <c r="F12" s="23">
        <v>61.77859193083129</v>
      </c>
      <c r="G12" s="23">
        <v>67.893830310155721</v>
      </c>
      <c r="H12" s="23">
        <v>43.926800701352775</v>
      </c>
    </row>
    <row r="13" spans="1:9" s="10" customFormat="1" ht="47.65" customHeight="1" x14ac:dyDescent="0.35">
      <c r="A13" s="17" t="s">
        <v>14</v>
      </c>
      <c r="B13" s="12">
        <v>4397.5</v>
      </c>
      <c r="C13" s="12">
        <v>1503.54</v>
      </c>
      <c r="D13" s="24">
        <v>34.190790221716881</v>
      </c>
      <c r="E13" s="25">
        <v>153.81</v>
      </c>
      <c r="F13" s="24">
        <v>61.763783050810467</v>
      </c>
      <c r="G13" s="24">
        <v>67.868504772004243</v>
      </c>
      <c r="H13" s="24">
        <v>43.93245879490167</v>
      </c>
    </row>
    <row r="14" spans="1:9" s="10" customFormat="1" ht="53.1" customHeight="1" x14ac:dyDescent="0.35">
      <c r="A14" s="17" t="s">
        <v>15</v>
      </c>
      <c r="B14" s="12">
        <v>278.39459999999997</v>
      </c>
      <c r="C14" s="12">
        <v>95.199458464199992</v>
      </c>
      <c r="D14" s="24">
        <v>34.195871063662878</v>
      </c>
      <c r="E14" s="25">
        <v>9.7278576665999985</v>
      </c>
      <c r="F14" s="24">
        <v>62.012662533420112</v>
      </c>
      <c r="G14" s="24">
        <v>68.295567978856553</v>
      </c>
      <c r="H14" s="24">
        <v>43.838105408795947</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17"/>
  <sheetViews>
    <sheetView zoomScale="70" zoomScaleNormal="70" zoomScaleSheetLayoutView="80" workbookViewId="0">
      <selection sqref="A1:H1"/>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119</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82</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1467.2216966299998</v>
      </c>
      <c r="D6" s="21">
        <v>31.621770608266104</v>
      </c>
      <c r="E6" s="22">
        <v>162.13096110999999</v>
      </c>
      <c r="F6" s="23">
        <v>37.537189028605802</v>
      </c>
      <c r="G6" s="23">
        <v>37.869363409886553</v>
      </c>
      <c r="H6" s="23">
        <v>40.668508032078392</v>
      </c>
    </row>
    <row r="7" spans="1:9" ht="40.15" customHeight="1" x14ac:dyDescent="0.35">
      <c r="A7" s="11" t="s">
        <v>7</v>
      </c>
      <c r="B7" s="12">
        <v>2042.2399999999998</v>
      </c>
      <c r="C7" s="12">
        <v>248.12409987000001</v>
      </c>
      <c r="D7" s="24">
        <v>12.149605328952525</v>
      </c>
      <c r="E7" s="25">
        <v>28.54946623</v>
      </c>
      <c r="F7" s="24">
        <v>16.392501774942495</v>
      </c>
      <c r="G7" s="24">
        <v>14.569082597150073</v>
      </c>
      <c r="H7" s="24">
        <v>15.210404598802157</v>
      </c>
    </row>
    <row r="8" spans="1:9" ht="40.15" customHeight="1" x14ac:dyDescent="0.35">
      <c r="A8" s="13" t="s">
        <v>8</v>
      </c>
      <c r="B8" s="12">
        <v>169.47666666666669</v>
      </c>
      <c r="C8" s="12">
        <v>62.97463192</v>
      </c>
      <c r="D8" s="24">
        <v>37.158290376256318</v>
      </c>
      <c r="E8" s="25">
        <v>1.4140122399999999</v>
      </c>
      <c r="F8" s="24">
        <v>40.926532706974761</v>
      </c>
      <c r="G8" s="24">
        <v>43.798083774735154</v>
      </c>
      <c r="H8" s="24">
        <v>33.221329266299904</v>
      </c>
    </row>
    <row r="9" spans="1:9" ht="40.15" customHeight="1" x14ac:dyDescent="0.35">
      <c r="A9" s="13" t="s">
        <v>9</v>
      </c>
      <c r="B9" s="12">
        <v>2428.1952941176469</v>
      </c>
      <c r="C9" s="12">
        <v>1156.1229648399999</v>
      </c>
      <c r="D9" s="24">
        <v>47.612437419705557</v>
      </c>
      <c r="E9" s="25">
        <v>132.16748264</v>
      </c>
      <c r="F9" s="24">
        <v>53.690764867266459</v>
      </c>
      <c r="G9" s="24">
        <v>59.314011582183177</v>
      </c>
      <c r="H9" s="24">
        <v>61.112171025855311</v>
      </c>
    </row>
    <row r="10" spans="1:9" s="10" customFormat="1" ht="40.15" customHeight="1" x14ac:dyDescent="0.3">
      <c r="A10" s="8" t="s">
        <v>10</v>
      </c>
      <c r="B10" s="9">
        <v>35.979999999999997</v>
      </c>
      <c r="C10" s="9">
        <v>10.045000160000001</v>
      </c>
      <c r="D10" s="21">
        <v>27.918288382434692</v>
      </c>
      <c r="E10" s="22">
        <v>1.4030953100000001</v>
      </c>
      <c r="F10" s="23">
        <v>32.961102899628251</v>
      </c>
      <c r="G10" s="23">
        <v>26.428424081332675</v>
      </c>
      <c r="H10" s="23">
        <v>41.913388820512814</v>
      </c>
      <c r="I10" s="10" t="s">
        <v>11</v>
      </c>
    </row>
    <row r="11" spans="1:9" ht="46.15" customHeight="1" x14ac:dyDescent="0.35">
      <c r="A11" s="14" t="s">
        <v>12</v>
      </c>
      <c r="B11" s="12">
        <v>35.979999999999997</v>
      </c>
      <c r="C11" s="15">
        <v>10.045000160000001</v>
      </c>
      <c r="D11" s="24">
        <v>27.918288382434692</v>
      </c>
      <c r="E11" s="25">
        <v>1.4030953100000001</v>
      </c>
      <c r="F11" s="24">
        <v>32.961102899628251</v>
      </c>
      <c r="G11" s="24">
        <v>26.428424081332675</v>
      </c>
      <c r="H11" s="24">
        <v>41.913388820512814</v>
      </c>
    </row>
    <row r="12" spans="1:9" s="10" customFormat="1" ht="40.15" customHeight="1" x14ac:dyDescent="0.3">
      <c r="A12" s="8" t="s">
        <v>13</v>
      </c>
      <c r="B12" s="9">
        <v>4675.8899999999994</v>
      </c>
      <c r="C12" s="16">
        <v>1477.2633017978001</v>
      </c>
      <c r="D12" s="21">
        <v>31.593200477295234</v>
      </c>
      <c r="E12" s="26">
        <v>163.53405641999998</v>
      </c>
      <c r="F12" s="23">
        <v>37.48980234001273</v>
      </c>
      <c r="G12" s="23">
        <v>37.736254914266823</v>
      </c>
      <c r="H12" s="23">
        <v>40.684250483781021</v>
      </c>
    </row>
    <row r="13" spans="1:9" s="10" customFormat="1" ht="47.65" customHeight="1" x14ac:dyDescent="0.35">
      <c r="A13" s="17" t="s">
        <v>14</v>
      </c>
      <c r="B13" s="12">
        <v>4397.5</v>
      </c>
      <c r="C13" s="12">
        <v>1389.23</v>
      </c>
      <c r="D13" s="24">
        <v>31.591358726549174</v>
      </c>
      <c r="E13" s="25">
        <v>153.81</v>
      </c>
      <c r="F13" s="24">
        <v>37.486733293499107</v>
      </c>
      <c r="G13" s="24">
        <v>37.727920012119377</v>
      </c>
      <c r="H13" s="24">
        <v>40.68533849876264</v>
      </c>
    </row>
    <row r="14" spans="1:9" s="10" customFormat="1" ht="53.1" customHeight="1" x14ac:dyDescent="0.35">
      <c r="A14" s="17" t="s">
        <v>15</v>
      </c>
      <c r="B14" s="12">
        <v>278.39459999999997</v>
      </c>
      <c r="C14" s="12">
        <v>88.033301797799979</v>
      </c>
      <c r="D14" s="24">
        <v>31.621770608266104</v>
      </c>
      <c r="E14" s="25">
        <v>9.7278576665999985</v>
      </c>
      <c r="F14" s="24">
        <v>37.537189028605809</v>
      </c>
      <c r="G14" s="24">
        <v>37.86936340988656</v>
      </c>
      <c r="H14" s="24">
        <v>40.6685080320784</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17"/>
  <sheetViews>
    <sheetView zoomScale="70" zoomScaleNormal="70" zoomScaleSheetLayoutView="80" workbookViewId="0">
      <selection activeCell="O12" sqref="O12"/>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116</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83</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978.20138568000004</v>
      </c>
      <c r="D6" s="21">
        <v>21.082335340125134</v>
      </c>
      <c r="E6" s="22">
        <v>162.13096110999999</v>
      </c>
      <c r="F6" s="23">
        <v>24.510792814188022</v>
      </c>
      <c r="G6" s="23">
        <v>24.740780704147369</v>
      </c>
      <c r="H6" s="23">
        <v>26.49508381433413</v>
      </c>
    </row>
    <row r="7" spans="1:9" ht="40.15" customHeight="1" x14ac:dyDescent="0.35">
      <c r="A7" s="11" t="s">
        <v>7</v>
      </c>
      <c r="B7" s="12">
        <v>2042.2399999999998</v>
      </c>
      <c r="C7" s="12">
        <v>201.76313651000001</v>
      </c>
      <c r="D7" s="24">
        <v>9.879501748570199</v>
      </c>
      <c r="E7" s="25">
        <v>28.54946623</v>
      </c>
      <c r="F7" s="24">
        <v>11.710263676604608</v>
      </c>
      <c r="G7" s="24">
        <v>9.6636907435354242</v>
      </c>
      <c r="H7" s="24">
        <v>11.389664704427757</v>
      </c>
    </row>
    <row r="8" spans="1:9" ht="40.15" customHeight="1" x14ac:dyDescent="0.35">
      <c r="A8" s="13" t="s">
        <v>8</v>
      </c>
      <c r="B8" s="12">
        <v>169.47666666666669</v>
      </c>
      <c r="C8" s="12">
        <v>50.245519420000001</v>
      </c>
      <c r="D8" s="24">
        <v>29.647455551403333</v>
      </c>
      <c r="E8" s="25">
        <v>1.4140122399999999</v>
      </c>
      <c r="F8" s="24">
        <v>31.62137836898092</v>
      </c>
      <c r="G8" s="24">
        <v>33.727734604951308</v>
      </c>
      <c r="H8" s="24">
        <v>26.060523242006646</v>
      </c>
    </row>
    <row r="9" spans="1:9" ht="40.15" customHeight="1" x14ac:dyDescent="0.35">
      <c r="A9" s="13" t="s">
        <v>9</v>
      </c>
      <c r="B9" s="12">
        <v>2428.1952941176469</v>
      </c>
      <c r="C9" s="12">
        <v>726.19272975000001</v>
      </c>
      <c r="D9" s="24">
        <v>29.906685492275553</v>
      </c>
      <c r="E9" s="25">
        <v>132.16748264</v>
      </c>
      <c r="F9" s="24">
        <v>33.883415199822721</v>
      </c>
      <c r="G9" s="24">
        <v>38.146686022969519</v>
      </c>
      <c r="H9" s="24">
        <v>38.172800078117383</v>
      </c>
    </row>
    <row r="10" spans="1:9" s="10" customFormat="1" ht="40.15" customHeight="1" x14ac:dyDescent="0.3">
      <c r="A10" s="8" t="s">
        <v>10</v>
      </c>
      <c r="B10" s="9">
        <v>35.979999999999997</v>
      </c>
      <c r="C10" s="9">
        <v>8.0832979399999996</v>
      </c>
      <c r="D10" s="21">
        <v>22.466086548082266</v>
      </c>
      <c r="E10" s="22">
        <v>1.4030953100000001</v>
      </c>
      <c r="F10" s="23">
        <v>24.329538066914498</v>
      </c>
      <c r="G10" s="23">
        <v>20.517568863302305</v>
      </c>
      <c r="H10" s="23">
        <v>33.696144538461539</v>
      </c>
      <c r="I10" s="10" t="s">
        <v>11</v>
      </c>
    </row>
    <row r="11" spans="1:9" ht="46.15" customHeight="1" x14ac:dyDescent="0.35">
      <c r="A11" s="14" t="s">
        <v>12</v>
      </c>
      <c r="B11" s="12">
        <v>35.979999999999997</v>
      </c>
      <c r="C11" s="15">
        <v>8.0832979399999996</v>
      </c>
      <c r="D11" s="24">
        <v>22.466086548082266</v>
      </c>
      <c r="E11" s="25">
        <v>1.4030953100000001</v>
      </c>
      <c r="F11" s="24">
        <v>24.329538066914498</v>
      </c>
      <c r="G11" s="24">
        <v>20.517568863302305</v>
      </c>
      <c r="H11" s="24">
        <v>33.696144538461539</v>
      </c>
    </row>
    <row r="12" spans="1:9" s="10" customFormat="1" ht="40.15" customHeight="1" x14ac:dyDescent="0.3">
      <c r="A12" s="8" t="s">
        <v>13</v>
      </c>
      <c r="B12" s="9">
        <v>4675.8899999999994</v>
      </c>
      <c r="C12" s="16">
        <v>986.28208314080007</v>
      </c>
      <c r="D12" s="21">
        <v>21.092927402928645</v>
      </c>
      <c r="E12" s="26">
        <v>163.53405641999998</v>
      </c>
      <c r="F12" s="23">
        <v>24.508915869125588</v>
      </c>
      <c r="G12" s="23">
        <v>24.691646156827872</v>
      </c>
      <c r="H12" s="23">
        <v>26.586146630718147</v>
      </c>
    </row>
    <row r="13" spans="1:9" s="10" customFormat="1" ht="47.65" customHeight="1" x14ac:dyDescent="0.35">
      <c r="A13" s="17" t="s">
        <v>14</v>
      </c>
      <c r="B13" s="12">
        <v>4397.5</v>
      </c>
      <c r="C13" s="12">
        <v>927.59</v>
      </c>
      <c r="D13" s="24">
        <v>21.093575895395112</v>
      </c>
      <c r="E13" s="25">
        <v>153.81</v>
      </c>
      <c r="F13" s="24">
        <v>24.508688499095499</v>
      </c>
      <c r="G13" s="24">
        <v>24.688380548401756</v>
      </c>
      <c r="H13" s="24">
        <v>26.591850662107852</v>
      </c>
    </row>
    <row r="14" spans="1:9" s="10" customFormat="1" ht="53.1" customHeight="1" x14ac:dyDescent="0.35">
      <c r="A14" s="17" t="s">
        <v>15</v>
      </c>
      <c r="B14" s="12">
        <v>278.39459999999997</v>
      </c>
      <c r="C14" s="12">
        <v>58.692083140800001</v>
      </c>
      <c r="D14" s="24">
        <v>21.082335340125134</v>
      </c>
      <c r="E14" s="25">
        <v>9.7278576665999985</v>
      </c>
      <c r="F14" s="24">
        <v>24.510792814188022</v>
      </c>
      <c r="G14" s="24">
        <v>24.740780704147369</v>
      </c>
      <c r="H14" s="24">
        <v>26.495083814334102</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17"/>
  <sheetViews>
    <sheetView zoomScale="70" zoomScaleNormal="70" zoomScaleSheetLayoutView="80" workbookViewId="0">
      <selection sqref="A1:H1"/>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113</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84</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922.29957236999996</v>
      </c>
      <c r="D6" s="21">
        <v>19.877531511818116</v>
      </c>
      <c r="E6" s="22">
        <v>162.13096110999999</v>
      </c>
      <c r="F6" s="23">
        <v>21.261287367907865</v>
      </c>
      <c r="G6" s="23">
        <v>23.742570307750871</v>
      </c>
      <c r="H6" s="23">
        <v>25.352190786327927</v>
      </c>
    </row>
    <row r="7" spans="1:9" ht="40.15" customHeight="1" x14ac:dyDescent="0.35">
      <c r="A7" s="11" t="s">
        <v>7</v>
      </c>
      <c r="B7" s="12">
        <v>2042.2399999999998</v>
      </c>
      <c r="C7" s="12">
        <v>159.19704505000001</v>
      </c>
      <c r="D7" s="24">
        <v>7.7952172638867143</v>
      </c>
      <c r="E7" s="25">
        <v>28.54946623</v>
      </c>
      <c r="F7" s="24">
        <v>8.8737973223972553</v>
      </c>
      <c r="G7" s="24">
        <v>7.9143873971285137</v>
      </c>
      <c r="H7" s="24">
        <v>9.5446722543548681</v>
      </c>
    </row>
    <row r="8" spans="1:9" ht="40.15" customHeight="1" x14ac:dyDescent="0.35">
      <c r="A8" s="13" t="s">
        <v>8</v>
      </c>
      <c r="B8" s="12">
        <v>169.47666666666669</v>
      </c>
      <c r="C8" s="12">
        <v>36.034610030000003</v>
      </c>
      <c r="D8" s="24">
        <v>21.262283911256219</v>
      </c>
      <c r="E8" s="25">
        <v>1.4140122399999999</v>
      </c>
      <c r="F8" s="24">
        <v>23.486907937945869</v>
      </c>
      <c r="G8" s="24">
        <v>24.70320195311384</v>
      </c>
      <c r="H8" s="24">
        <v>19.186500332262106</v>
      </c>
    </row>
    <row r="9" spans="1:9" ht="40.15" customHeight="1" x14ac:dyDescent="0.35">
      <c r="A9" s="13" t="s">
        <v>9</v>
      </c>
      <c r="B9" s="12">
        <v>2428.1952941176469</v>
      </c>
      <c r="C9" s="12">
        <v>727.06791728999997</v>
      </c>
      <c r="D9" s="24">
        <v>29.942728208531534</v>
      </c>
      <c r="E9" s="25">
        <v>132.16748264</v>
      </c>
      <c r="F9" s="24">
        <v>30.705484741359225</v>
      </c>
      <c r="G9" s="24">
        <v>38.590317597399761</v>
      </c>
      <c r="H9" s="24">
        <v>38.221174852854823</v>
      </c>
    </row>
    <row r="10" spans="1:9" s="10" customFormat="1" ht="40.15" customHeight="1" x14ac:dyDescent="0.3">
      <c r="A10" s="8" t="s">
        <v>10</v>
      </c>
      <c r="B10" s="9">
        <v>35.979999999999997</v>
      </c>
      <c r="C10" s="9">
        <v>6.1276347900000001</v>
      </c>
      <c r="D10" s="21">
        <v>17.030669232907172</v>
      </c>
      <c r="E10" s="22">
        <v>1.4030953100000001</v>
      </c>
      <c r="F10" s="23">
        <v>18.525387930607188</v>
      </c>
      <c r="G10" s="23">
        <v>14.806953062224402</v>
      </c>
      <c r="H10" s="23">
        <v>24.545468871794871</v>
      </c>
      <c r="I10" s="10" t="s">
        <v>11</v>
      </c>
    </row>
    <row r="11" spans="1:9" ht="46.15" customHeight="1" x14ac:dyDescent="0.35">
      <c r="A11" s="14" t="s">
        <v>12</v>
      </c>
      <c r="B11" s="12">
        <v>35.979999999999997</v>
      </c>
      <c r="C11" s="15">
        <v>6.1276347900000001</v>
      </c>
      <c r="D11" s="24">
        <v>17.030669232907172</v>
      </c>
      <c r="E11" s="25">
        <v>1.4030953100000001</v>
      </c>
      <c r="F11" s="24">
        <v>18.525387930607188</v>
      </c>
      <c r="G11" s="24">
        <v>14.806953062224402</v>
      </c>
      <c r="H11" s="24">
        <v>24.545468871794871</v>
      </c>
    </row>
    <row r="12" spans="1:9" s="10" customFormat="1" ht="40.15" customHeight="1" x14ac:dyDescent="0.3">
      <c r="A12" s="8" t="s">
        <v>13</v>
      </c>
      <c r="B12" s="9">
        <v>4675.8899999999994</v>
      </c>
      <c r="C12" s="16">
        <v>928.42720715999997</v>
      </c>
      <c r="D12" s="21">
        <v>19.855625499316709</v>
      </c>
      <c r="E12" s="26">
        <v>163.53405641999998</v>
      </c>
      <c r="F12" s="23">
        <v>21.232956342004226</v>
      </c>
      <c r="G12" s="23">
        <v>23.638609738183185</v>
      </c>
      <c r="H12" s="23">
        <v>25.341989182371172</v>
      </c>
    </row>
    <row r="13" spans="1:9" s="10" customFormat="1" ht="47.65" customHeight="1" x14ac:dyDescent="0.35">
      <c r="A13" s="17" t="s">
        <v>14</v>
      </c>
      <c r="B13" s="12">
        <v>4397.5</v>
      </c>
      <c r="C13" s="12">
        <v>873.09</v>
      </c>
      <c r="D13" s="24">
        <v>19.854235361000569</v>
      </c>
      <c r="E13" s="25">
        <v>153.81</v>
      </c>
      <c r="F13" s="24">
        <v>21.23109579585233</v>
      </c>
      <c r="G13" s="24">
        <v>23.631873958491138</v>
      </c>
      <c r="H13" s="24">
        <v>25.341393976576338</v>
      </c>
    </row>
    <row r="14" spans="1:9" s="10" customFormat="1" ht="53.1" customHeight="1" x14ac:dyDescent="0.35">
      <c r="A14" s="17" t="s">
        <v>15</v>
      </c>
      <c r="B14" s="12">
        <v>278.39459999999997</v>
      </c>
      <c r="C14" s="12">
        <v>55.337974342199999</v>
      </c>
      <c r="D14" s="24">
        <v>19.877531511818116</v>
      </c>
      <c r="E14" s="25">
        <v>9.7278576665999985</v>
      </c>
      <c r="F14" s="24">
        <v>21.261287367907865</v>
      </c>
      <c r="G14" s="24">
        <v>23.742570307750871</v>
      </c>
      <c r="H14" s="24">
        <v>25.352190786327931</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I17"/>
  <sheetViews>
    <sheetView zoomScale="70" zoomScaleNormal="70" zoomScaleSheetLayoutView="80" workbookViewId="0">
      <selection activeCell="F11" sqref="F11"/>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110</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85</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422.74951270000003</v>
      </c>
      <c r="D6" s="21">
        <v>9.1111576021948721</v>
      </c>
      <c r="E6" s="22">
        <v>162.13096110999999</v>
      </c>
      <c r="F6" s="23">
        <v>11.563992109869535</v>
      </c>
      <c r="G6" s="23">
        <v>11.257334736744971</v>
      </c>
      <c r="H6" s="23">
        <v>12.206421412198198</v>
      </c>
    </row>
    <row r="7" spans="1:9" ht="40.15" customHeight="1" x14ac:dyDescent="0.35">
      <c r="A7" s="11" t="s">
        <v>7</v>
      </c>
      <c r="B7" s="12">
        <v>2042.2399999999998</v>
      </c>
      <c r="C7" s="12">
        <v>116.98425455</v>
      </c>
      <c r="D7" s="24">
        <v>5.7282324579873087</v>
      </c>
      <c r="E7" s="25">
        <v>28.54946623</v>
      </c>
      <c r="F7" s="24">
        <v>5.9643359086428474</v>
      </c>
      <c r="G7" s="24">
        <v>5.1286255303711883</v>
      </c>
      <c r="H7" s="24">
        <v>6.892842107762748</v>
      </c>
    </row>
    <row r="8" spans="1:9" ht="40.15" customHeight="1" x14ac:dyDescent="0.35">
      <c r="A8" s="13" t="s">
        <v>8</v>
      </c>
      <c r="B8" s="12">
        <v>169.47666666666669</v>
      </c>
      <c r="C8" s="12">
        <v>22.746394639999998</v>
      </c>
      <c r="D8" s="24">
        <v>13.421549460102666</v>
      </c>
      <c r="E8" s="25">
        <v>1.4140122399999999</v>
      </c>
      <c r="F8" s="24">
        <v>14.99710628201456</v>
      </c>
      <c r="G8" s="24">
        <v>15.132462761628737</v>
      </c>
      <c r="H8" s="24">
        <v>12.634566670297945</v>
      </c>
    </row>
    <row r="9" spans="1:9" ht="40.15" customHeight="1" x14ac:dyDescent="0.35">
      <c r="A9" s="13" t="s">
        <v>9</v>
      </c>
      <c r="B9" s="12">
        <v>2428.1952941176469</v>
      </c>
      <c r="C9" s="12">
        <v>283.01886351000002</v>
      </c>
      <c r="D9" s="24">
        <v>11.655523103747834</v>
      </c>
      <c r="E9" s="25">
        <v>132.16748264</v>
      </c>
      <c r="F9" s="24">
        <v>15.638180314973747</v>
      </c>
      <c r="G9" s="24">
        <v>16.686442435802746</v>
      </c>
      <c r="H9" s="24">
        <v>16.24826875558826</v>
      </c>
    </row>
    <row r="10" spans="1:9" s="10" customFormat="1" ht="40.15" customHeight="1" x14ac:dyDescent="0.3">
      <c r="A10" s="8" t="s">
        <v>10</v>
      </c>
      <c r="B10" s="9">
        <v>35.979999999999997</v>
      </c>
      <c r="C10" s="9">
        <v>4.0349252199999999</v>
      </c>
      <c r="D10" s="21">
        <v>11.214355808782658</v>
      </c>
      <c r="E10" s="22">
        <v>1.4030953100000001</v>
      </c>
      <c r="F10" s="23">
        <v>11.394613432465922</v>
      </c>
      <c r="G10" s="23">
        <v>8.5717617834394897</v>
      </c>
      <c r="H10" s="23">
        <v>14.366541461538462</v>
      </c>
      <c r="I10" s="10" t="s">
        <v>11</v>
      </c>
    </row>
    <row r="11" spans="1:9" ht="46.15" customHeight="1" x14ac:dyDescent="0.35">
      <c r="A11" s="14" t="s">
        <v>12</v>
      </c>
      <c r="B11" s="12">
        <v>35.979999999999997</v>
      </c>
      <c r="C11" s="15">
        <v>4.0349252199999999</v>
      </c>
      <c r="D11" s="24">
        <v>11.214355808782658</v>
      </c>
      <c r="E11" s="25">
        <v>1.4030953100000001</v>
      </c>
      <c r="F11" s="24">
        <v>11.394613432465922</v>
      </c>
      <c r="G11" s="24">
        <v>8.5717617834394897</v>
      </c>
      <c r="H11" s="24">
        <v>14.366541461538462</v>
      </c>
    </row>
    <row r="12" spans="1:9" s="10" customFormat="1" ht="40.15" customHeight="1" x14ac:dyDescent="0.3">
      <c r="A12" s="8" t="s">
        <v>13</v>
      </c>
      <c r="B12" s="9">
        <v>4675.8899999999994</v>
      </c>
      <c r="C12" s="16">
        <v>426.78443792000002</v>
      </c>
      <c r="D12" s="21">
        <v>9.1273412744953379</v>
      </c>
      <c r="E12" s="26">
        <v>163.53405641999998</v>
      </c>
      <c r="F12" s="23">
        <v>11.562238144927834</v>
      </c>
      <c r="G12" s="23">
        <v>11.226089699477848</v>
      </c>
      <c r="H12" s="23">
        <v>12.233737751131633</v>
      </c>
    </row>
    <row r="13" spans="1:9" s="10" customFormat="1" ht="47.65" customHeight="1" x14ac:dyDescent="0.35">
      <c r="A13" s="17" t="s">
        <v>14</v>
      </c>
      <c r="B13" s="12">
        <v>4397.5</v>
      </c>
      <c r="C13" s="12">
        <v>401.42</v>
      </c>
      <c r="D13" s="24">
        <v>9.1283683911313247</v>
      </c>
      <c r="E13" s="25">
        <v>153.81</v>
      </c>
      <c r="F13" s="24">
        <v>11.562019977136247</v>
      </c>
      <c r="G13" s="24">
        <v>11.224056961066506</v>
      </c>
      <c r="H13" s="24">
        <v>12.235380892966697</v>
      </c>
    </row>
    <row r="14" spans="1:9" s="10" customFormat="1" ht="53.1" customHeight="1" x14ac:dyDescent="0.35">
      <c r="A14" s="17" t="s">
        <v>15</v>
      </c>
      <c r="B14" s="12">
        <v>278.39459999999997</v>
      </c>
      <c r="C14" s="12">
        <v>25.364970762000002</v>
      </c>
      <c r="D14" s="24">
        <v>9.1111576021948721</v>
      </c>
      <c r="E14" s="25">
        <v>9.7278576665999985</v>
      </c>
      <c r="F14" s="24">
        <v>11.563992109869535</v>
      </c>
      <c r="G14" s="24">
        <v>11.257334736744971</v>
      </c>
      <c r="H14" s="24">
        <v>12.2064214121982</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5" customHeight="1" x14ac:dyDescent="0.4">
      <c r="A1" s="62" t="s">
        <v>51</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86</v>
      </c>
      <c r="D3" s="69"/>
      <c r="E3" s="6" t="s">
        <v>2</v>
      </c>
      <c r="F3" s="70" t="s">
        <v>3</v>
      </c>
      <c r="G3" s="70"/>
      <c r="H3" s="70"/>
    </row>
    <row r="4" spans="1:9" s="7" customFormat="1" ht="36" customHeight="1" x14ac:dyDescent="0.3">
      <c r="A4" s="65"/>
      <c r="B4" s="67"/>
      <c r="C4" s="71" t="s">
        <v>4</v>
      </c>
      <c r="D4" s="71" t="s">
        <v>16</v>
      </c>
      <c r="E4" s="73" t="s">
        <v>5</v>
      </c>
      <c r="F4" s="60" t="s">
        <v>17</v>
      </c>
      <c r="G4" s="60" t="s">
        <v>18</v>
      </c>
      <c r="H4" s="60" t="s">
        <v>19</v>
      </c>
    </row>
    <row r="5" spans="1:9" s="7" customFormat="1" ht="65.849999999999994" customHeight="1" x14ac:dyDescent="0.3">
      <c r="A5" s="66"/>
      <c r="B5" s="67"/>
      <c r="C5" s="72"/>
      <c r="D5" s="72"/>
      <c r="E5" s="74"/>
      <c r="F5" s="60"/>
      <c r="G5" s="60"/>
      <c r="H5" s="60"/>
    </row>
    <row r="6" spans="1:9" s="10" customFormat="1" ht="40.15" customHeight="1" x14ac:dyDescent="0.3">
      <c r="A6" s="8" t="s">
        <v>6</v>
      </c>
      <c r="B6" s="9">
        <v>4639.91</v>
      </c>
      <c r="C6" s="9">
        <v>162.32143825</v>
      </c>
      <c r="D6" s="21">
        <v>3.4983747152423215</v>
      </c>
      <c r="E6" s="22">
        <v>162.13096110999999</v>
      </c>
      <c r="F6" s="23">
        <v>11.417735736902294</v>
      </c>
      <c r="G6" s="23">
        <v>4.6754070694458063</v>
      </c>
      <c r="H6" s="23">
        <v>8.9193208982476406</v>
      </c>
    </row>
    <row r="7" spans="1:9" ht="40.15" customHeight="1" x14ac:dyDescent="0.35">
      <c r="A7" s="11" t="s">
        <v>7</v>
      </c>
      <c r="B7" s="12">
        <v>2042.2399999999998</v>
      </c>
      <c r="C7" s="12">
        <v>31.891059970000001</v>
      </c>
      <c r="D7" s="24">
        <v>1.5615725854943594</v>
      </c>
      <c r="E7" s="25">
        <v>28.54946623</v>
      </c>
      <c r="F7" s="24">
        <v>2.9532317555377832</v>
      </c>
      <c r="G7" s="24">
        <v>1.7754716787797629</v>
      </c>
      <c r="H7" s="24">
        <v>1.9723654095803986</v>
      </c>
    </row>
    <row r="8" spans="1:9" ht="40.15" customHeight="1" x14ac:dyDescent="0.35">
      <c r="A8" s="13" t="s">
        <v>8</v>
      </c>
      <c r="B8" s="12">
        <v>169.47666666666669</v>
      </c>
      <c r="C8" s="12">
        <v>4.2283529499999997</v>
      </c>
      <c r="D8" s="24">
        <v>2.4949469641838595</v>
      </c>
      <c r="E8" s="25">
        <v>1.4140122399999999</v>
      </c>
      <c r="F8" s="24">
        <v>7.459271243680349</v>
      </c>
      <c r="G8" s="24">
        <v>0.90846279089689019</v>
      </c>
      <c r="H8" s="24">
        <v>6.1424624543820459</v>
      </c>
    </row>
    <row r="9" spans="1:9" ht="40.15" customHeight="1" x14ac:dyDescent="0.35">
      <c r="A9" s="13" t="s">
        <v>9</v>
      </c>
      <c r="B9" s="12">
        <v>2428.1952941176469</v>
      </c>
      <c r="C9" s="12">
        <v>126.20202533</v>
      </c>
      <c r="D9" s="24">
        <v>5.1973589453750693</v>
      </c>
      <c r="E9" s="25">
        <v>132.16748264</v>
      </c>
      <c r="F9" s="24">
        <v>18.311236057952069</v>
      </c>
      <c r="G9" s="24">
        <v>7.7558534034126927</v>
      </c>
      <c r="H9" s="24">
        <v>14.582511386751596</v>
      </c>
    </row>
    <row r="10" spans="1:9" s="10" customFormat="1" ht="40.15" customHeight="1" x14ac:dyDescent="0.3">
      <c r="A10" s="8" t="s">
        <v>10</v>
      </c>
      <c r="B10" s="9">
        <v>35.979999999999997</v>
      </c>
      <c r="C10" s="9">
        <v>1.80259832</v>
      </c>
      <c r="D10" s="21">
        <v>5.010000889382991</v>
      </c>
      <c r="E10" s="22">
        <v>1.4030953100000001</v>
      </c>
      <c r="F10" s="23">
        <v>6.1373494671623297</v>
      </c>
      <c r="G10" s="23">
        <v>3.4372741548260661</v>
      </c>
      <c r="H10" s="23">
        <v>7.1595723589743585</v>
      </c>
      <c r="I10" s="10" t="s">
        <v>11</v>
      </c>
    </row>
    <row r="11" spans="1:9" ht="46.15" customHeight="1" x14ac:dyDescent="0.35">
      <c r="A11" s="14" t="s">
        <v>12</v>
      </c>
      <c r="B11" s="12">
        <v>35.979999999999997</v>
      </c>
      <c r="C11" s="15">
        <v>1.80259832</v>
      </c>
      <c r="D11" s="24">
        <v>5.010000889382991</v>
      </c>
      <c r="E11" s="25">
        <v>1.4030953100000001</v>
      </c>
      <c r="F11" s="24">
        <v>6.1373494671623297</v>
      </c>
      <c r="G11" s="24">
        <v>3.4372741548260661</v>
      </c>
      <c r="H11" s="24">
        <v>7.1595723589743585</v>
      </c>
    </row>
    <row r="12" spans="1:9" s="10" customFormat="1" ht="40.15" customHeight="1" x14ac:dyDescent="0.3">
      <c r="A12" s="8" t="s">
        <v>13</v>
      </c>
      <c r="B12" s="9">
        <v>4675.8899999999994</v>
      </c>
      <c r="C12" s="16">
        <v>164.12403656999999</v>
      </c>
      <c r="D12" s="21">
        <v>3.5100063639221628</v>
      </c>
      <c r="E12" s="26">
        <v>163.53405641999998</v>
      </c>
      <c r="F12" s="23">
        <v>11.36305581769561</v>
      </c>
      <c r="G12" s="23">
        <v>4.661002132498802</v>
      </c>
      <c r="H12" s="23">
        <v>8.8970675574895264</v>
      </c>
    </row>
    <row r="13" spans="1:9" s="10" customFormat="1" ht="47.65" customHeight="1" x14ac:dyDescent="0.35">
      <c r="A13" s="17" t="s">
        <v>14</v>
      </c>
      <c r="B13" s="12">
        <v>4397.5</v>
      </c>
      <c r="C13" s="12">
        <v>154.38</v>
      </c>
      <c r="D13" s="24">
        <v>3.510631040363843</v>
      </c>
      <c r="E13" s="25">
        <v>153.81</v>
      </c>
      <c r="F13" s="24">
        <v>11.359574810582806</v>
      </c>
      <c r="G13" s="24">
        <v>4.6602029995455236</v>
      </c>
      <c r="H13" s="24">
        <v>8.895544817222385</v>
      </c>
    </row>
    <row r="14" spans="1:9" s="10" customFormat="1" ht="53.1" customHeight="1" x14ac:dyDescent="0.35">
      <c r="A14" s="17" t="s">
        <v>15</v>
      </c>
      <c r="B14" s="12">
        <v>278.39459999999997</v>
      </c>
      <c r="C14" s="12">
        <v>9.7392862949999994</v>
      </c>
      <c r="D14" s="24">
        <v>3.4983747152423219</v>
      </c>
      <c r="E14" s="25">
        <v>9.7278576665999985</v>
      </c>
      <c r="F14" s="24">
        <v>11.417735736902294</v>
      </c>
      <c r="G14" s="24">
        <v>4.6754070694458054</v>
      </c>
      <c r="H14" s="24">
        <v>8.9193208982476424</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4"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25"/>
  <sheetViews>
    <sheetView view="pageBreakPreview" zoomScale="8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20.2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24</v>
      </c>
      <c r="B1" s="63"/>
      <c r="C1" s="63"/>
      <c r="D1" s="63"/>
      <c r="E1" s="63"/>
      <c r="F1" s="63"/>
      <c r="G1" s="63"/>
      <c r="H1" s="63"/>
    </row>
    <row r="2" spans="1:9" ht="32.450000000000003" customHeight="1" thickBot="1" x14ac:dyDescent="0.35">
      <c r="A2" s="2"/>
      <c r="B2" s="3"/>
      <c r="C2" s="4"/>
      <c r="D2" s="3"/>
      <c r="E2" s="3"/>
      <c r="F2" s="5"/>
      <c r="G2" s="64" t="s">
        <v>46</v>
      </c>
      <c r="H2" s="64"/>
    </row>
    <row r="3" spans="1:9" s="7" customFormat="1" ht="83.65" customHeight="1" x14ac:dyDescent="0.3">
      <c r="A3" s="65" t="s">
        <v>0</v>
      </c>
      <c r="B3" s="67" t="s">
        <v>1</v>
      </c>
      <c r="C3" s="68" t="s">
        <v>87</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4356.4000514399995</v>
      </c>
      <c r="D6" s="27">
        <v>1.1297102728948889</v>
      </c>
      <c r="E6" s="9">
        <v>162.13096110999999</v>
      </c>
      <c r="F6" s="28">
        <v>1.1754042001764839</v>
      </c>
      <c r="G6" s="28">
        <v>1.2551878255228173</v>
      </c>
      <c r="H6" s="28">
        <v>1.1399386477894424</v>
      </c>
    </row>
    <row r="7" spans="1:9" ht="40.15" customHeight="1" x14ac:dyDescent="0.35">
      <c r="A7" s="11" t="s">
        <v>7</v>
      </c>
      <c r="B7" s="12">
        <v>1613.0100000000002</v>
      </c>
      <c r="C7" s="12">
        <v>1949.0917964400001</v>
      </c>
      <c r="D7" s="29">
        <v>1.2083569205646585</v>
      </c>
      <c r="E7" s="12">
        <v>28.54946623</v>
      </c>
      <c r="F7" s="29">
        <v>1.1405302630815222</v>
      </c>
      <c r="G7" s="29">
        <v>1.3515693743040198</v>
      </c>
      <c r="H7" s="29">
        <v>1.1247867280378361</v>
      </c>
    </row>
    <row r="8" spans="1:9" ht="40.15" customHeight="1" x14ac:dyDescent="0.35">
      <c r="A8" s="13" t="s">
        <v>8</v>
      </c>
      <c r="B8" s="12">
        <v>166.8077777777778</v>
      </c>
      <c r="C8" s="12">
        <v>161.17671981999999</v>
      </c>
      <c r="D8" s="29">
        <v>0.96624223382869145</v>
      </c>
      <c r="E8" s="12">
        <v>1.4140122399999999</v>
      </c>
      <c r="F8" s="29">
        <v>1.0560306554924186</v>
      </c>
      <c r="G8" s="29">
        <v>0.8357731434173975</v>
      </c>
      <c r="H8" s="29">
        <v>1.00901460563617</v>
      </c>
    </row>
    <row r="9" spans="1:9" ht="40.15" customHeight="1" x14ac:dyDescent="0.35">
      <c r="A9" s="13" t="s">
        <v>9</v>
      </c>
      <c r="B9" s="12">
        <v>2076.3934117647059</v>
      </c>
      <c r="C9" s="12">
        <v>2246.1315351799999</v>
      </c>
      <c r="D9" s="29">
        <v>1.0817466104706215</v>
      </c>
      <c r="E9" s="12">
        <v>132.16748264</v>
      </c>
      <c r="F9" s="29">
        <v>1.2192132753485281</v>
      </c>
      <c r="G9" s="29">
        <v>1.2286134204886872</v>
      </c>
      <c r="H9" s="29">
        <v>1.1653916259911783</v>
      </c>
    </row>
    <row r="10" spans="1:9" s="10" customFormat="1" ht="40.15" customHeight="1" x14ac:dyDescent="0.3">
      <c r="A10" s="8" t="s">
        <v>10</v>
      </c>
      <c r="B10" s="9">
        <v>40.35</v>
      </c>
      <c r="C10" s="9">
        <v>32.940186930000003</v>
      </c>
      <c r="D10" s="27">
        <v>0.81636151003717472</v>
      </c>
      <c r="E10" s="9">
        <v>1.4030953100000001</v>
      </c>
      <c r="F10" s="28">
        <v>0.72822111734443895</v>
      </c>
      <c r="G10" s="28">
        <v>0.92915943205128204</v>
      </c>
      <c r="H10" s="28">
        <v>1.1810128668571429</v>
      </c>
      <c r="I10" s="10" t="s">
        <v>11</v>
      </c>
    </row>
    <row r="11" spans="1:9" ht="46.35" customHeight="1" x14ac:dyDescent="0.35">
      <c r="A11" s="14" t="s">
        <v>12</v>
      </c>
      <c r="B11" s="12">
        <v>40.35</v>
      </c>
      <c r="C11" s="15">
        <v>32.940186930000003</v>
      </c>
      <c r="D11" s="29">
        <v>0.81636151003717472</v>
      </c>
      <c r="E11" s="12">
        <v>1.4030953100000001</v>
      </c>
      <c r="F11" s="29">
        <v>0.72822111734443895</v>
      </c>
      <c r="G11" s="29">
        <v>0.92915943205128204</v>
      </c>
      <c r="H11" s="29">
        <v>1.1810128668571429</v>
      </c>
    </row>
    <row r="12" spans="1:9" ht="46.35" customHeight="1" x14ac:dyDescent="0.3">
      <c r="A12" s="8" t="s">
        <v>22</v>
      </c>
      <c r="B12" s="12" t="s">
        <v>21</v>
      </c>
      <c r="C12" s="15">
        <v>2.94</v>
      </c>
      <c r="D12" s="29" t="s">
        <v>21</v>
      </c>
      <c r="E12" s="12"/>
      <c r="F12" s="29" t="s">
        <v>21</v>
      </c>
      <c r="G12" s="29" t="s">
        <v>21</v>
      </c>
      <c r="H12" s="29" t="s">
        <v>21</v>
      </c>
    </row>
    <row r="13" spans="1:9" s="10" customFormat="1" ht="40.15" customHeight="1" x14ac:dyDescent="0.3">
      <c r="A13" s="8" t="s">
        <v>13</v>
      </c>
      <c r="B13" s="9">
        <v>3896.56</v>
      </c>
      <c r="C13" s="16">
        <v>4392.2802383699991</v>
      </c>
      <c r="D13" s="27">
        <v>1.1272199679640502</v>
      </c>
      <c r="E13" s="16">
        <v>163.53405641999998</v>
      </c>
      <c r="F13" s="28">
        <v>1.1710536935751419</v>
      </c>
      <c r="G13" s="28">
        <v>1.2514832343549369</v>
      </c>
      <c r="H13" s="28">
        <v>1.1405012004479282</v>
      </c>
    </row>
    <row r="14" spans="1:9" s="10" customFormat="1" ht="47.65" customHeight="1" x14ac:dyDescent="0.35">
      <c r="A14" s="17" t="s">
        <v>14</v>
      </c>
      <c r="B14" s="12">
        <v>3665.19</v>
      </c>
      <c r="C14" s="12">
        <v>4130.8962352835988</v>
      </c>
      <c r="D14" s="29">
        <v>1.1270619627587106</v>
      </c>
      <c r="E14" s="12">
        <v>153.81</v>
      </c>
      <c r="F14" s="29">
        <v>1.1707778753106499</v>
      </c>
      <c r="G14" s="29">
        <v>1.2512489146071124</v>
      </c>
      <c r="H14" s="29">
        <v>1.1405376553864466</v>
      </c>
    </row>
    <row r="15" spans="1:9" s="10" customFormat="1" ht="53.1" customHeight="1" x14ac:dyDescent="0.35">
      <c r="A15" s="17" t="s">
        <v>15</v>
      </c>
      <c r="B15" s="12">
        <v>231.37260000000001</v>
      </c>
      <c r="C15" s="12">
        <v>261.38400308639996</v>
      </c>
      <c r="D15" s="29">
        <v>1.1297102728948889</v>
      </c>
      <c r="E15" s="12">
        <v>9.7278576665999985</v>
      </c>
      <c r="F15" s="29">
        <v>1.1754042001764839</v>
      </c>
      <c r="G15" s="29">
        <v>1.2551878255228175</v>
      </c>
      <c r="H15" s="29">
        <v>1.1399386477894426</v>
      </c>
    </row>
    <row r="16" spans="1:9" ht="67.349999999999994" customHeight="1" x14ac:dyDescent="0.3">
      <c r="A16" s="75" t="s">
        <v>23</v>
      </c>
      <c r="B16" s="75"/>
      <c r="C16" s="75"/>
      <c r="D16" s="75"/>
      <c r="E16" s="75"/>
      <c r="F16" s="75"/>
      <c r="G16" s="75"/>
      <c r="H16" s="75"/>
    </row>
    <row r="18" spans="1:9" s="19" customFormat="1" ht="17.25" x14ac:dyDescent="0.3">
      <c r="A18" s="1"/>
      <c r="B18" s="18"/>
      <c r="F18" s="20"/>
      <c r="G18" s="1"/>
      <c r="H18" s="1"/>
      <c r="I18" s="1"/>
    </row>
    <row r="25" spans="1:9" ht="15.6" customHeight="1" x14ac:dyDescent="0.25"/>
  </sheetData>
  <mergeCells count="13">
    <mergeCell ref="G4:G5"/>
    <mergeCell ref="H4:H5"/>
    <mergeCell ref="A16:H16"/>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71"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52</v>
      </c>
      <c r="B1" s="63"/>
      <c r="C1" s="63"/>
      <c r="D1" s="63"/>
      <c r="E1" s="63"/>
      <c r="F1" s="63"/>
      <c r="G1" s="63"/>
      <c r="H1" s="63"/>
    </row>
    <row r="2" spans="1:9" ht="32.450000000000003" customHeight="1" thickBot="1" x14ac:dyDescent="0.35">
      <c r="A2" s="2"/>
      <c r="B2" s="3"/>
      <c r="C2" s="4"/>
      <c r="D2" s="3"/>
      <c r="E2" s="3"/>
      <c r="F2" s="5"/>
      <c r="G2" s="64" t="s">
        <v>46</v>
      </c>
      <c r="H2" s="64"/>
    </row>
    <row r="3" spans="1:9" s="7" customFormat="1" ht="89.85" customHeight="1" x14ac:dyDescent="0.3">
      <c r="A3" s="65" t="s">
        <v>0</v>
      </c>
      <c r="B3" s="67" t="s">
        <v>1</v>
      </c>
      <c r="C3" s="68" t="s">
        <v>88</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4308.6906773800001</v>
      </c>
      <c r="D6" s="27">
        <v>1.1173381837036884</v>
      </c>
      <c r="E6" s="9">
        <v>162.13096110999999</v>
      </c>
      <c r="F6" s="28">
        <v>1.1621746967535052</v>
      </c>
      <c r="G6" s="28">
        <v>1.2381403592235243</v>
      </c>
      <c r="H6" s="28">
        <v>1.1221150821733099</v>
      </c>
    </row>
    <row r="7" spans="1:9" ht="40.15" customHeight="1" x14ac:dyDescent="0.35">
      <c r="A7" s="11" t="s">
        <v>7</v>
      </c>
      <c r="B7" s="12">
        <v>1613.0100000000002</v>
      </c>
      <c r="C7" s="12">
        <v>1933.92761447</v>
      </c>
      <c r="D7" s="29">
        <v>1.1989557501007431</v>
      </c>
      <c r="E7" s="12">
        <v>28.54946623</v>
      </c>
      <c r="F7" s="29">
        <v>1.129213328320184</v>
      </c>
      <c r="G7" s="29">
        <v>1.3394294720041278</v>
      </c>
      <c r="H7" s="29">
        <v>1.1144993756460804</v>
      </c>
    </row>
    <row r="8" spans="1:9" ht="40.15" customHeight="1" x14ac:dyDescent="0.35">
      <c r="A8" s="13" t="s">
        <v>8</v>
      </c>
      <c r="B8" s="12">
        <v>166.8077777777778</v>
      </c>
      <c r="C8" s="12">
        <v>160.39290671000001</v>
      </c>
      <c r="D8" s="29">
        <v>0.96154333357090982</v>
      </c>
      <c r="E8" s="12">
        <v>1.4140122399999999</v>
      </c>
      <c r="F8" s="29">
        <v>1.0469761452414266</v>
      </c>
      <c r="G8" s="29">
        <v>0.82524457535813489</v>
      </c>
      <c r="H8" s="29">
        <v>1.0033498266569556</v>
      </c>
    </row>
    <row r="9" spans="1:9" ht="40.15" customHeight="1" x14ac:dyDescent="0.35">
      <c r="A9" s="13" t="s">
        <v>9</v>
      </c>
      <c r="B9" s="12">
        <v>2076.3934117647059</v>
      </c>
      <c r="C9" s="12">
        <v>2214.3701562000001</v>
      </c>
      <c r="D9" s="29">
        <v>1.0664501937125823</v>
      </c>
      <c r="E9" s="12">
        <v>132.16748264</v>
      </c>
      <c r="F9" s="29">
        <v>1.2037977474378112</v>
      </c>
      <c r="G9" s="29">
        <v>1.2070478328739296</v>
      </c>
      <c r="H9" s="29">
        <v>1.1409336791833455</v>
      </c>
    </row>
    <row r="10" spans="1:9" s="10" customFormat="1" ht="40.15" customHeight="1" x14ac:dyDescent="0.3">
      <c r="A10" s="8" t="s">
        <v>10</v>
      </c>
      <c r="B10" s="9">
        <v>40.35</v>
      </c>
      <c r="C10" s="9">
        <v>32.253770979999999</v>
      </c>
      <c r="D10" s="27">
        <v>0.79934996232961575</v>
      </c>
      <c r="E10" s="9">
        <v>1.4030953100000001</v>
      </c>
      <c r="F10" s="28">
        <v>0.70691147427731504</v>
      </c>
      <c r="G10" s="28">
        <v>0.91316300589743582</v>
      </c>
      <c r="H10" s="28">
        <v>1.1565571071428571</v>
      </c>
      <c r="I10" s="10" t="s">
        <v>11</v>
      </c>
    </row>
    <row r="11" spans="1:9" ht="46.35" customHeight="1" x14ac:dyDescent="0.35">
      <c r="A11" s="14" t="s">
        <v>12</v>
      </c>
      <c r="B11" s="12">
        <v>40.35</v>
      </c>
      <c r="C11" s="15">
        <v>32.253770979999999</v>
      </c>
      <c r="D11" s="29">
        <v>0.79934996232961575</v>
      </c>
      <c r="E11" s="12">
        <v>1.4030953100000001</v>
      </c>
      <c r="F11" s="29">
        <v>0.70691147427731504</v>
      </c>
      <c r="G11" s="29">
        <v>0.91316300589743582</v>
      </c>
      <c r="H11" s="29">
        <v>1.1565571071428571</v>
      </c>
    </row>
    <row r="12" spans="1:9" s="10" customFormat="1" ht="40.15" customHeight="1" x14ac:dyDescent="0.3">
      <c r="A12" s="8" t="s">
        <v>13</v>
      </c>
      <c r="B12" s="9">
        <v>3896.56</v>
      </c>
      <c r="C12" s="16">
        <v>4340.94444836</v>
      </c>
      <c r="D12" s="27">
        <v>1.1140453241731167</v>
      </c>
      <c r="E12" s="16">
        <v>163.53405641999998</v>
      </c>
      <c r="F12" s="28">
        <v>1.1568779810805574</v>
      </c>
      <c r="G12" s="28">
        <v>1.2340307767344134</v>
      </c>
      <c r="H12" s="28">
        <v>1.1225343093139879</v>
      </c>
    </row>
    <row r="13" spans="1:9" s="10" customFormat="1" ht="47.65" customHeight="1" x14ac:dyDescent="0.35">
      <c r="A13" s="17" t="s">
        <v>14</v>
      </c>
      <c r="B13" s="12">
        <v>3665.19</v>
      </c>
      <c r="C13" s="12">
        <v>4082.42</v>
      </c>
      <c r="D13" s="29">
        <v>1.1138358447993146</v>
      </c>
      <c r="E13" s="12">
        <v>153.81</v>
      </c>
      <c r="F13" s="29">
        <v>1.1565429480381761</v>
      </c>
      <c r="G13" s="29">
        <v>1.2337712918858184</v>
      </c>
      <c r="H13" s="29">
        <v>1.1225605630991153</v>
      </c>
    </row>
    <row r="14" spans="1:9" s="10" customFormat="1" ht="53.1" customHeight="1" x14ac:dyDescent="0.35">
      <c r="A14" s="17" t="s">
        <v>15</v>
      </c>
      <c r="B14" s="12">
        <v>231.37260000000001</v>
      </c>
      <c r="C14" s="12">
        <v>258.52144064279997</v>
      </c>
      <c r="D14" s="29">
        <v>1.1173381837036882</v>
      </c>
      <c r="E14" s="12">
        <v>9.7278576665999985</v>
      </c>
      <c r="F14" s="29">
        <v>1.1621746967535052</v>
      </c>
      <c r="G14" s="29">
        <v>1.2381403592235243</v>
      </c>
      <c r="H14" s="29">
        <v>1.1221150821733101</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5"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53</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89</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4182.6377502599998</v>
      </c>
      <c r="D6" s="27">
        <v>1.0846498894666006</v>
      </c>
      <c r="E6" s="9">
        <v>162.13096110999999</v>
      </c>
      <c r="F6" s="28">
        <v>1.1492779705254719</v>
      </c>
      <c r="G6" s="28">
        <v>1.2247148969603028</v>
      </c>
      <c r="H6" s="28">
        <v>1.1136162860628207</v>
      </c>
    </row>
    <row r="7" spans="1:9" ht="40.15" customHeight="1" x14ac:dyDescent="0.35">
      <c r="A7" s="11" t="s">
        <v>7</v>
      </c>
      <c r="B7" s="12">
        <v>1613.0100000000002</v>
      </c>
      <c r="C7" s="12">
        <v>1891.76282148</v>
      </c>
      <c r="D7" s="29">
        <v>1.1728153089441478</v>
      </c>
      <c r="E7" s="12">
        <v>28.54946623</v>
      </c>
      <c r="F7" s="29">
        <v>1.1101982573455944</v>
      </c>
      <c r="G7" s="29">
        <v>1.3127645079214734</v>
      </c>
      <c r="H7" s="29">
        <v>1.0845863070540558</v>
      </c>
    </row>
    <row r="8" spans="1:9" ht="40.15" customHeight="1" x14ac:dyDescent="0.35">
      <c r="A8" s="13" t="s">
        <v>8</v>
      </c>
      <c r="B8" s="12">
        <v>166.8077777777778</v>
      </c>
      <c r="C8" s="12">
        <v>146.22042160000001</v>
      </c>
      <c r="D8" s="29">
        <v>0.87658035823003189</v>
      </c>
      <c r="E8" s="12">
        <v>1.4140122399999999</v>
      </c>
      <c r="F8" s="29">
        <v>0.95601353567145408</v>
      </c>
      <c r="G8" s="29">
        <v>0.74766294204477368</v>
      </c>
      <c r="H8" s="29">
        <v>0.92177155314023185</v>
      </c>
    </row>
    <row r="9" spans="1:9" ht="40.15" customHeight="1" x14ac:dyDescent="0.35">
      <c r="A9" s="13" t="s">
        <v>9</v>
      </c>
      <c r="B9" s="12">
        <v>2076.3934117647059</v>
      </c>
      <c r="C9" s="12">
        <v>2144.6545071800001</v>
      </c>
      <c r="D9" s="29">
        <v>1.0328748372194456</v>
      </c>
      <c r="E9" s="12">
        <v>132.16748264</v>
      </c>
      <c r="F9" s="29">
        <v>1.203804697183344</v>
      </c>
      <c r="G9" s="29">
        <v>1.2110994198654541</v>
      </c>
      <c r="H9" s="29">
        <v>1.1556702286785141</v>
      </c>
    </row>
    <row r="10" spans="1:9" s="10" customFormat="1" ht="40.15" customHeight="1" x14ac:dyDescent="0.3">
      <c r="A10" s="8" t="s">
        <v>10</v>
      </c>
      <c r="B10" s="9">
        <v>40.35</v>
      </c>
      <c r="C10" s="9">
        <v>29.077977749999999</v>
      </c>
      <c r="D10" s="27">
        <v>0.72064381040892189</v>
      </c>
      <c r="E10" s="9">
        <v>1.4030953100000001</v>
      </c>
      <c r="F10" s="28">
        <v>0.64331686575208236</v>
      </c>
      <c r="G10" s="28">
        <v>0.84909848641025654</v>
      </c>
      <c r="H10" s="28">
        <v>1.0385520205714287</v>
      </c>
      <c r="I10" s="10" t="s">
        <v>11</v>
      </c>
    </row>
    <row r="11" spans="1:9" ht="46.35" customHeight="1" x14ac:dyDescent="0.35">
      <c r="A11" s="14" t="s">
        <v>12</v>
      </c>
      <c r="B11" s="12">
        <v>40.35</v>
      </c>
      <c r="C11" s="15">
        <v>29.077977749999999</v>
      </c>
      <c r="D11" s="29">
        <v>0.72064381040892189</v>
      </c>
      <c r="E11" s="12">
        <v>1.4030953100000001</v>
      </c>
      <c r="F11" s="29">
        <v>0.64331686575208236</v>
      </c>
      <c r="G11" s="29">
        <v>0.84909848641025654</v>
      </c>
      <c r="H11" s="29">
        <v>1.0385520205714287</v>
      </c>
    </row>
    <row r="12" spans="1:9" s="10" customFormat="1" ht="40.15" customHeight="1" x14ac:dyDescent="0.3">
      <c r="A12" s="8" t="s">
        <v>13</v>
      </c>
      <c r="B12" s="9">
        <v>3896.56</v>
      </c>
      <c r="C12" s="16">
        <v>4211.71572801</v>
      </c>
      <c r="D12" s="27">
        <v>1.0808805017784917</v>
      </c>
      <c r="E12" s="16">
        <v>163.53405641999998</v>
      </c>
      <c r="F12" s="28">
        <v>1.1433914152729325</v>
      </c>
      <c r="G12" s="28">
        <v>1.2199649455940909</v>
      </c>
      <c r="H12" s="28">
        <v>1.1127026064108003</v>
      </c>
    </row>
    <row r="13" spans="1:9" s="10" customFormat="1" ht="47.65" customHeight="1" x14ac:dyDescent="0.35">
      <c r="A13" s="17" t="s">
        <v>14</v>
      </c>
      <c r="B13" s="12">
        <v>3665.19</v>
      </c>
      <c r="C13" s="12">
        <v>3960.76</v>
      </c>
      <c r="D13" s="29">
        <v>1.080642476924798</v>
      </c>
      <c r="E13" s="12">
        <v>153.81</v>
      </c>
      <c r="F13" s="29">
        <v>1.1430177245871838</v>
      </c>
      <c r="G13" s="29">
        <v>1.2196640173161366</v>
      </c>
      <c r="H13" s="29">
        <v>1.112645700787052</v>
      </c>
    </row>
    <row r="14" spans="1:9" s="10" customFormat="1" ht="53.1" customHeight="1" x14ac:dyDescent="0.35">
      <c r="A14" s="17" t="s">
        <v>15</v>
      </c>
      <c r="B14" s="12">
        <v>231.37260000000001</v>
      </c>
      <c r="C14" s="12">
        <v>250.95826501559998</v>
      </c>
      <c r="D14" s="29">
        <v>1.0846498894666006</v>
      </c>
      <c r="E14" s="12">
        <v>9.7278576665999985</v>
      </c>
      <c r="F14" s="29">
        <v>1.1492779705254721</v>
      </c>
      <c r="G14" s="29">
        <v>1.2247148969603028</v>
      </c>
      <c r="H14" s="29">
        <v>1.1136162860628209</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54</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90</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3819.1763093499999</v>
      </c>
      <c r="D6" s="27">
        <v>0.99039635013393978</v>
      </c>
      <c r="E6" s="9">
        <v>162.13096110999999</v>
      </c>
      <c r="F6" s="28">
        <v>1.0233626633138586</v>
      </c>
      <c r="G6" s="28">
        <v>1.088207886392297</v>
      </c>
      <c r="H6" s="28">
        <v>0.97467026229202314</v>
      </c>
    </row>
    <row r="7" spans="1:9" ht="40.15" customHeight="1" x14ac:dyDescent="0.35">
      <c r="A7" s="11" t="s">
        <v>7</v>
      </c>
      <c r="B7" s="12">
        <v>1613.0100000000002</v>
      </c>
      <c r="C7" s="12">
        <v>1861.8667646199999</v>
      </c>
      <c r="D7" s="29">
        <v>1.1542809806634799</v>
      </c>
      <c r="E7" s="12">
        <v>28.54946623</v>
      </c>
      <c r="F7" s="29">
        <v>1.0824430306634771</v>
      </c>
      <c r="G7" s="29">
        <v>1.2796666845167259</v>
      </c>
      <c r="H7" s="29">
        <v>1.0518667727534694</v>
      </c>
    </row>
    <row r="8" spans="1:9" ht="40.15" customHeight="1" x14ac:dyDescent="0.35">
      <c r="A8" s="13" t="s">
        <v>8</v>
      </c>
      <c r="B8" s="12">
        <v>166.8077777777778</v>
      </c>
      <c r="C8" s="12">
        <v>133.9816088</v>
      </c>
      <c r="D8" s="29">
        <v>0.80320960200363678</v>
      </c>
      <c r="E8" s="12">
        <v>1.4140122399999999</v>
      </c>
      <c r="F8" s="29">
        <v>0.869842582728934</v>
      </c>
      <c r="G8" s="29">
        <v>0.67143010518002066</v>
      </c>
      <c r="H8" s="29">
        <v>0.84315855498907488</v>
      </c>
    </row>
    <row r="9" spans="1:9" ht="40.15" customHeight="1" x14ac:dyDescent="0.35">
      <c r="A9" s="13" t="s">
        <v>9</v>
      </c>
      <c r="B9" s="12">
        <v>2076.3934117647059</v>
      </c>
      <c r="C9" s="12">
        <v>1823.32793593</v>
      </c>
      <c r="D9" s="29">
        <v>0.87812257811990069</v>
      </c>
      <c r="E9" s="12">
        <v>132.16748264</v>
      </c>
      <c r="F9" s="29">
        <v>0.98163524794759682</v>
      </c>
      <c r="G9" s="29">
        <v>0.98814220883902726</v>
      </c>
      <c r="H9" s="29">
        <v>0.93584393402131505</v>
      </c>
    </row>
    <row r="10" spans="1:9" s="10" customFormat="1" ht="40.15" customHeight="1" x14ac:dyDescent="0.3">
      <c r="A10" s="8" t="s">
        <v>10</v>
      </c>
      <c r="B10" s="9">
        <v>40.35</v>
      </c>
      <c r="C10" s="9">
        <v>26.509037490000001</v>
      </c>
      <c r="D10" s="27">
        <v>0.6569773851301115</v>
      </c>
      <c r="E10" s="9">
        <v>1.4030953100000001</v>
      </c>
      <c r="F10" s="28">
        <v>0.58621352425281725</v>
      </c>
      <c r="G10" s="28">
        <v>0.78643324307692308</v>
      </c>
      <c r="H10" s="28">
        <v>0.9493893314285714</v>
      </c>
      <c r="I10" s="10" t="s">
        <v>11</v>
      </c>
    </row>
    <row r="11" spans="1:9" ht="46.35" customHeight="1" x14ac:dyDescent="0.35">
      <c r="A11" s="14" t="s">
        <v>12</v>
      </c>
      <c r="B11" s="12">
        <v>40.35</v>
      </c>
      <c r="C11" s="15">
        <v>26.509037490000001</v>
      </c>
      <c r="D11" s="29">
        <v>0.6569773851301115</v>
      </c>
      <c r="E11" s="12">
        <v>1.4030953100000001</v>
      </c>
      <c r="F11" s="29">
        <v>0.58621352425281725</v>
      </c>
      <c r="G11" s="29">
        <v>0.78643324307692308</v>
      </c>
      <c r="H11" s="29">
        <v>0.9493893314285714</v>
      </c>
    </row>
    <row r="12" spans="1:9" s="10" customFormat="1" ht="40.15" customHeight="1" x14ac:dyDescent="0.3">
      <c r="A12" s="8" t="s">
        <v>13</v>
      </c>
      <c r="B12" s="9">
        <v>3896.56</v>
      </c>
      <c r="C12" s="16">
        <v>3845.68534684</v>
      </c>
      <c r="D12" s="27">
        <v>0.98694370081302485</v>
      </c>
      <c r="E12" s="16">
        <v>163.53405641999998</v>
      </c>
      <c r="F12" s="28">
        <v>1.0182766941822288</v>
      </c>
      <c r="G12" s="28">
        <v>1.0843917195821065</v>
      </c>
      <c r="H12" s="28">
        <v>0.97436254367301245</v>
      </c>
    </row>
    <row r="13" spans="1:9" s="10" customFormat="1" ht="47.65" customHeight="1" x14ac:dyDescent="0.35">
      <c r="A13" s="17" t="s">
        <v>14</v>
      </c>
      <c r="B13" s="12">
        <v>3665.19</v>
      </c>
      <c r="C13" s="12">
        <v>3616.53</v>
      </c>
      <c r="D13" s="29">
        <v>0.98672374419880016</v>
      </c>
      <c r="E13" s="12">
        <v>153.81</v>
      </c>
      <c r="F13" s="29">
        <v>1.0179548553249509</v>
      </c>
      <c r="G13" s="29">
        <v>1.0841507717123811</v>
      </c>
      <c r="H13" s="29">
        <v>0.9743440923021186</v>
      </c>
    </row>
    <row r="14" spans="1:9" s="10" customFormat="1" ht="53.1" customHeight="1" x14ac:dyDescent="0.35">
      <c r="A14" s="17" t="s">
        <v>15</v>
      </c>
      <c r="B14" s="12">
        <v>231.37260000000001</v>
      </c>
      <c r="C14" s="12">
        <v>229.15057856099997</v>
      </c>
      <c r="D14" s="29">
        <v>0.99039635013393967</v>
      </c>
      <c r="E14" s="12">
        <v>9.7278576665999985</v>
      </c>
      <c r="F14" s="29">
        <v>1.0233626633138586</v>
      </c>
      <c r="G14" s="29">
        <v>1.088207886392297</v>
      </c>
      <c r="H14" s="29">
        <v>0.97467026229202325</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55</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91</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3307.4276405600003</v>
      </c>
      <c r="D6" s="27">
        <v>0.8576886737392414</v>
      </c>
      <c r="E6" s="9">
        <v>162.13096110999999</v>
      </c>
      <c r="F6" s="28">
        <v>0.93877569828187812</v>
      </c>
      <c r="G6" s="28">
        <v>1.0066342225520848</v>
      </c>
      <c r="H6" s="28">
        <v>0.89827934462375825</v>
      </c>
    </row>
    <row r="7" spans="1:9" ht="40.15" customHeight="1" x14ac:dyDescent="0.35">
      <c r="A7" s="11" t="s">
        <v>7</v>
      </c>
      <c r="B7" s="12">
        <v>1613.0100000000002</v>
      </c>
      <c r="C7" s="12">
        <v>1411.67490355</v>
      </c>
      <c r="D7" s="29">
        <v>0.87518050325168462</v>
      </c>
      <c r="E7" s="12">
        <v>28.54946623</v>
      </c>
      <c r="F7" s="29">
        <v>0.92792523415934569</v>
      </c>
      <c r="G7" s="29">
        <v>1.0622094909938822</v>
      </c>
      <c r="H7" s="29">
        <v>0.84452224943053433</v>
      </c>
    </row>
    <row r="8" spans="1:9" ht="40.15" customHeight="1" x14ac:dyDescent="0.35">
      <c r="A8" s="13" t="s">
        <v>8</v>
      </c>
      <c r="B8" s="12">
        <v>166.8077777777778</v>
      </c>
      <c r="C8" s="12">
        <v>122.18364582</v>
      </c>
      <c r="D8" s="29">
        <v>0.73248170707467664</v>
      </c>
      <c r="E8" s="12">
        <v>1.4140122399999999</v>
      </c>
      <c r="F8" s="29">
        <v>0.79519091388024321</v>
      </c>
      <c r="G8" s="29">
        <v>0.6025087191023476</v>
      </c>
      <c r="H8" s="29">
        <v>0.76932966676004266</v>
      </c>
    </row>
    <row r="9" spans="1:9" ht="40.15" customHeight="1" x14ac:dyDescent="0.35">
      <c r="A9" s="13" t="s">
        <v>9</v>
      </c>
      <c r="B9" s="12">
        <v>2076.3934117647059</v>
      </c>
      <c r="C9" s="12">
        <v>1773.5690911900001</v>
      </c>
      <c r="D9" s="29">
        <v>0.85415850442458374</v>
      </c>
      <c r="E9" s="12">
        <v>132.16748264</v>
      </c>
      <c r="F9" s="29">
        <v>0.96212784229359671</v>
      </c>
      <c r="G9" s="29">
        <v>1.0097377605037028</v>
      </c>
      <c r="H9" s="29">
        <v>0.95040685378368739</v>
      </c>
    </row>
    <row r="10" spans="1:9" s="10" customFormat="1" ht="40.15" customHeight="1" x14ac:dyDescent="0.3">
      <c r="A10" s="8" t="s">
        <v>10</v>
      </c>
      <c r="B10" s="9">
        <v>40.35</v>
      </c>
      <c r="C10" s="9">
        <v>24.245048950000001</v>
      </c>
      <c r="D10" s="27">
        <v>0.60086862329615864</v>
      </c>
      <c r="E10" s="9">
        <v>1.4030953100000001</v>
      </c>
      <c r="F10" s="28">
        <v>0.54285470357667809</v>
      </c>
      <c r="G10" s="28">
        <v>0.7335832682051282</v>
      </c>
      <c r="H10" s="28">
        <v>0.86751428514285722</v>
      </c>
      <c r="I10" s="10" t="s">
        <v>11</v>
      </c>
    </row>
    <row r="11" spans="1:9" ht="46.35" customHeight="1" x14ac:dyDescent="0.35">
      <c r="A11" s="14" t="s">
        <v>12</v>
      </c>
      <c r="B11" s="12">
        <v>40.35</v>
      </c>
      <c r="C11" s="15">
        <v>24.245048950000001</v>
      </c>
      <c r="D11" s="29">
        <v>0.60086862329615864</v>
      </c>
      <c r="E11" s="12">
        <v>1.4030953100000001</v>
      </c>
      <c r="F11" s="29">
        <v>0.54285470357667809</v>
      </c>
      <c r="G11" s="29">
        <v>0.7335832682051282</v>
      </c>
      <c r="H11" s="29">
        <v>0.86751428514285722</v>
      </c>
    </row>
    <row r="12" spans="1:9" s="10" customFormat="1" ht="40.15" customHeight="1" x14ac:dyDescent="0.3">
      <c r="A12" s="8" t="s">
        <v>13</v>
      </c>
      <c r="B12" s="9">
        <v>3896.56</v>
      </c>
      <c r="C12" s="16">
        <v>3331.6726895100005</v>
      </c>
      <c r="D12" s="27">
        <v>0.85502922821924998</v>
      </c>
      <c r="E12" s="16">
        <v>163.53405641999998</v>
      </c>
      <c r="F12" s="28">
        <v>0.93416939398499665</v>
      </c>
      <c r="G12" s="28">
        <v>1.0031812883425637</v>
      </c>
      <c r="H12" s="28">
        <v>0.89790487338025926</v>
      </c>
    </row>
    <row r="13" spans="1:9" s="10" customFormat="1" ht="47.65" customHeight="1" x14ac:dyDescent="0.35">
      <c r="A13" s="17" t="s">
        <v>14</v>
      </c>
      <c r="B13" s="12">
        <v>3665.19</v>
      </c>
      <c r="C13" s="12">
        <v>3133.23</v>
      </c>
      <c r="D13" s="29">
        <v>0.8548615487873753</v>
      </c>
      <c r="E13" s="12">
        <v>153.81</v>
      </c>
      <c r="F13" s="29">
        <v>0.93387668535070445</v>
      </c>
      <c r="G13" s="29">
        <v>1.0029641476007638</v>
      </c>
      <c r="H13" s="29">
        <v>0.89788283309242412</v>
      </c>
    </row>
    <row r="14" spans="1:9" s="10" customFormat="1" ht="53.1" customHeight="1" x14ac:dyDescent="0.35">
      <c r="A14" s="17" t="s">
        <v>15</v>
      </c>
      <c r="B14" s="12">
        <v>231.37260000000001</v>
      </c>
      <c r="C14" s="12">
        <v>198.44565843360002</v>
      </c>
      <c r="D14" s="29">
        <v>0.8576886737392414</v>
      </c>
      <c r="E14" s="12">
        <v>9.7278576665999985</v>
      </c>
      <c r="F14" s="29">
        <v>0.93877569828187812</v>
      </c>
      <c r="G14" s="29">
        <v>1.0066342225520848</v>
      </c>
      <c r="H14" s="29">
        <v>0.89827934462375825</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56</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92</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2894.1655105299997</v>
      </c>
      <c r="D6" s="27">
        <v>0.75052072125999347</v>
      </c>
      <c r="E6" s="9">
        <v>162.13096110999999</v>
      </c>
      <c r="F6" s="28">
        <v>0.82073097433486941</v>
      </c>
      <c r="G6" s="28">
        <v>0.86000679351010179</v>
      </c>
      <c r="H6" s="28">
        <v>0.75316235717806268</v>
      </c>
    </row>
    <row r="7" spans="1:9" ht="40.15" customHeight="1" x14ac:dyDescent="0.35">
      <c r="A7" s="11" t="s">
        <v>7</v>
      </c>
      <c r="B7" s="12">
        <v>1613.0100000000002</v>
      </c>
      <c r="C7" s="12">
        <v>1321.38893667</v>
      </c>
      <c r="D7" s="29">
        <v>0.81920690923800832</v>
      </c>
      <c r="E7" s="12">
        <v>28.54946623</v>
      </c>
      <c r="F7" s="29">
        <v>0.8720556105933277</v>
      </c>
      <c r="G7" s="29">
        <v>0.99311582760138284</v>
      </c>
      <c r="H7" s="29">
        <v>0.7634541966920676</v>
      </c>
    </row>
    <row r="8" spans="1:9" ht="40.15" customHeight="1" x14ac:dyDescent="0.35">
      <c r="A8" s="13" t="s">
        <v>8</v>
      </c>
      <c r="B8" s="12">
        <v>166.8077777777778</v>
      </c>
      <c r="C8" s="12">
        <v>110.76347226999999</v>
      </c>
      <c r="D8" s="29">
        <v>0.664018631178935</v>
      </c>
      <c r="E8" s="12">
        <v>1.4140122399999999</v>
      </c>
      <c r="F8" s="29">
        <v>0.71321379132520479</v>
      </c>
      <c r="G8" s="29">
        <v>0.53852029386132139</v>
      </c>
      <c r="H8" s="29">
        <v>0.68698907641884699</v>
      </c>
    </row>
    <row r="9" spans="1:9" ht="40.15" customHeight="1" x14ac:dyDescent="0.35">
      <c r="A9" s="13" t="s">
        <v>9</v>
      </c>
      <c r="B9" s="12">
        <v>2076.3934117647059</v>
      </c>
      <c r="C9" s="12">
        <v>1462.0131015899999</v>
      </c>
      <c r="D9" s="29">
        <v>0.70411179948189573</v>
      </c>
      <c r="E9" s="12">
        <v>132.16748264</v>
      </c>
      <c r="F9" s="29">
        <v>0.78212032158143652</v>
      </c>
      <c r="G9" s="29">
        <v>0.79403999223426625</v>
      </c>
      <c r="H9" s="29">
        <v>0.75351991458019951</v>
      </c>
    </row>
    <row r="10" spans="1:9" s="10" customFormat="1" ht="40.15" customHeight="1" x14ac:dyDescent="0.3">
      <c r="A10" s="8" t="s">
        <v>10</v>
      </c>
      <c r="B10" s="9">
        <v>40.35</v>
      </c>
      <c r="C10" s="9">
        <v>22.018783580000001</v>
      </c>
      <c r="D10" s="27">
        <v>0.54569476034696407</v>
      </c>
      <c r="E10" s="9">
        <v>1.4030953100000001</v>
      </c>
      <c r="F10" s="28">
        <v>0.4825351474767271</v>
      </c>
      <c r="G10" s="28">
        <v>0.6756990694871795</v>
      </c>
      <c r="H10" s="28">
        <v>0.78354321028571428</v>
      </c>
      <c r="I10" s="10" t="s">
        <v>11</v>
      </c>
    </row>
    <row r="11" spans="1:9" ht="46.35" customHeight="1" x14ac:dyDescent="0.35">
      <c r="A11" s="14" t="s">
        <v>12</v>
      </c>
      <c r="B11" s="12">
        <v>40.35</v>
      </c>
      <c r="C11" s="15">
        <v>22.018783580000001</v>
      </c>
      <c r="D11" s="29">
        <v>0.54569476034696407</v>
      </c>
      <c r="E11" s="12">
        <v>1.4030953100000001</v>
      </c>
      <c r="F11" s="29">
        <v>0.4825351474767271</v>
      </c>
      <c r="G11" s="29">
        <v>0.6756990694871795</v>
      </c>
      <c r="H11" s="29">
        <v>0.78354321028571428</v>
      </c>
    </row>
    <row r="12" spans="1:9" s="10" customFormat="1" ht="40.15" customHeight="1" x14ac:dyDescent="0.3">
      <c r="A12" s="8" t="s">
        <v>13</v>
      </c>
      <c r="B12" s="9">
        <v>3896.56</v>
      </c>
      <c r="C12" s="16">
        <v>2916.1842941099999</v>
      </c>
      <c r="D12" s="27">
        <v>0.74839968949791613</v>
      </c>
      <c r="E12" s="16">
        <v>163.53405641999998</v>
      </c>
      <c r="F12" s="28">
        <v>0.81679626788768045</v>
      </c>
      <c r="G12" s="28">
        <v>0.85767608403911755</v>
      </c>
      <c r="H12" s="28">
        <v>0.75353215187483036</v>
      </c>
    </row>
    <row r="13" spans="1:9" s="10" customFormat="1" ht="47.65" customHeight="1" x14ac:dyDescent="0.35">
      <c r="A13" s="17" t="s">
        <v>14</v>
      </c>
      <c r="B13" s="12">
        <v>3665.19</v>
      </c>
      <c r="C13" s="12">
        <v>2742.53</v>
      </c>
      <c r="D13" s="29">
        <v>0.74826407362237701</v>
      </c>
      <c r="E13" s="12">
        <v>153.81</v>
      </c>
      <c r="F13" s="29">
        <v>0.81654597788213912</v>
      </c>
      <c r="G13" s="29">
        <v>0.85752790090096298</v>
      </c>
      <c r="H13" s="29">
        <v>0.75355541343349242</v>
      </c>
    </row>
    <row r="14" spans="1:9" s="10" customFormat="1" ht="53.1" customHeight="1" x14ac:dyDescent="0.35">
      <c r="A14" s="17" t="s">
        <v>15</v>
      </c>
      <c r="B14" s="12">
        <v>231.37260000000001</v>
      </c>
      <c r="C14" s="12">
        <v>173.64993063179998</v>
      </c>
      <c r="D14" s="29">
        <v>0.75052072125999347</v>
      </c>
      <c r="E14" s="12">
        <v>9.7278576665999985</v>
      </c>
      <c r="F14" s="29">
        <v>0.82073097433486952</v>
      </c>
      <c r="G14" s="29">
        <v>0.8600067935101019</v>
      </c>
      <c r="H14" s="29">
        <v>0.75316235717806268</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57</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93</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2802.2357650499998</v>
      </c>
      <c r="D6" s="27">
        <v>0.72668131793911639</v>
      </c>
      <c r="E6" s="9">
        <v>162.13096110999999</v>
      </c>
      <c r="F6" s="28">
        <v>0.76464563872435665</v>
      </c>
      <c r="G6" s="28">
        <v>0.80422377599309036</v>
      </c>
      <c r="H6" s="28">
        <v>0.73458258476443961</v>
      </c>
    </row>
    <row r="7" spans="1:9" ht="40.15" customHeight="1" x14ac:dyDescent="0.35">
      <c r="A7" s="11" t="s">
        <v>7</v>
      </c>
      <c r="B7" s="12">
        <v>1613.0100000000002</v>
      </c>
      <c r="C7" s="12">
        <v>1229.21118501</v>
      </c>
      <c r="D7" s="29">
        <v>0.76206048630200673</v>
      </c>
      <c r="E7" s="12">
        <v>28.54946623</v>
      </c>
      <c r="F7" s="29">
        <v>0.8014789990381388</v>
      </c>
      <c r="G7" s="29">
        <v>0.89740185260622574</v>
      </c>
      <c r="H7" s="29">
        <v>0.71193962698855573</v>
      </c>
    </row>
    <row r="8" spans="1:9" ht="40.15" customHeight="1" x14ac:dyDescent="0.35">
      <c r="A8" s="13" t="s">
        <v>8</v>
      </c>
      <c r="B8" s="12">
        <v>166.8077777777778</v>
      </c>
      <c r="C8" s="12">
        <v>97.148455999999996</v>
      </c>
      <c r="D8" s="29">
        <v>0.58239763933203215</v>
      </c>
      <c r="E8" s="12">
        <v>1.4140122399999999</v>
      </c>
      <c r="F8" s="29">
        <v>0.62200782145712563</v>
      </c>
      <c r="G8" s="29">
        <v>0.46277110741325783</v>
      </c>
      <c r="H8" s="29">
        <v>0.60577560188245838</v>
      </c>
    </row>
    <row r="9" spans="1:9" ht="40.15" customHeight="1" x14ac:dyDescent="0.35">
      <c r="A9" s="13" t="s">
        <v>9</v>
      </c>
      <c r="B9" s="12">
        <v>2076.3934117647059</v>
      </c>
      <c r="C9" s="12">
        <v>1475.8761240399999</v>
      </c>
      <c r="D9" s="29">
        <v>0.71078829073420513</v>
      </c>
      <c r="E9" s="12">
        <v>132.16748264</v>
      </c>
      <c r="F9" s="29">
        <v>0.74291690590339865</v>
      </c>
      <c r="G9" s="29">
        <v>0.77126389110339144</v>
      </c>
      <c r="H9" s="29">
        <v>0.76501427621044849</v>
      </c>
    </row>
    <row r="10" spans="1:9" s="10" customFormat="1" ht="40.15" customHeight="1" x14ac:dyDescent="0.3">
      <c r="A10" s="8" t="s">
        <v>10</v>
      </c>
      <c r="B10" s="9">
        <v>40.35</v>
      </c>
      <c r="C10" s="9">
        <v>18.80140346</v>
      </c>
      <c r="D10" s="27">
        <v>0.46595795439900867</v>
      </c>
      <c r="E10" s="9">
        <v>1.4030953100000001</v>
      </c>
      <c r="F10" s="28">
        <v>0.39499388682018621</v>
      </c>
      <c r="G10" s="28">
        <v>0.57567097999999994</v>
      </c>
      <c r="H10" s="28">
        <v>0.70060100399999992</v>
      </c>
      <c r="I10" s="10" t="s">
        <v>11</v>
      </c>
    </row>
    <row r="11" spans="1:9" ht="46.35" customHeight="1" x14ac:dyDescent="0.35">
      <c r="A11" s="14" t="s">
        <v>12</v>
      </c>
      <c r="B11" s="12">
        <v>40.35</v>
      </c>
      <c r="C11" s="15">
        <v>18.80140346</v>
      </c>
      <c r="D11" s="29">
        <v>0.46595795439900867</v>
      </c>
      <c r="E11" s="12">
        <v>1.4030953100000001</v>
      </c>
      <c r="F11" s="29">
        <v>0.39499388682018621</v>
      </c>
      <c r="G11" s="29">
        <v>0.57567097999999994</v>
      </c>
      <c r="H11" s="29">
        <v>0.70060100399999992</v>
      </c>
    </row>
    <row r="12" spans="1:9" s="10" customFormat="1" ht="40.15" customHeight="1" x14ac:dyDescent="0.3">
      <c r="A12" s="8" t="s">
        <v>13</v>
      </c>
      <c r="B12" s="9">
        <v>3896.56</v>
      </c>
      <c r="C12" s="16">
        <v>2821.0371685099999</v>
      </c>
      <c r="D12" s="27">
        <v>0.72398145248886192</v>
      </c>
      <c r="E12" s="16">
        <v>163.53405641999998</v>
      </c>
      <c r="F12" s="28">
        <v>0.76034496137731733</v>
      </c>
      <c r="G12" s="28">
        <v>0.80133355438645404</v>
      </c>
      <c r="H12" s="28">
        <v>0.73416896213475413</v>
      </c>
    </row>
    <row r="13" spans="1:9" s="10" customFormat="1" ht="47.65" customHeight="1" x14ac:dyDescent="0.35">
      <c r="A13" s="17" t="s">
        <v>14</v>
      </c>
      <c r="B13" s="12">
        <v>3665.19</v>
      </c>
      <c r="C13" s="12">
        <v>2652.9</v>
      </c>
      <c r="D13" s="29">
        <v>0.72380967971646759</v>
      </c>
      <c r="E13" s="12">
        <v>153.81</v>
      </c>
      <c r="F13" s="29">
        <v>0.76007271625511286</v>
      </c>
      <c r="G13" s="29">
        <v>0.80115050287108702</v>
      </c>
      <c r="H13" s="29">
        <v>0.73414342909320784</v>
      </c>
    </row>
    <row r="14" spans="1:9" s="10" customFormat="1" ht="53.1" customHeight="1" x14ac:dyDescent="0.35">
      <c r="A14" s="17" t="s">
        <v>15</v>
      </c>
      <c r="B14" s="12">
        <v>231.37260000000001</v>
      </c>
      <c r="C14" s="12">
        <v>168.13414590299999</v>
      </c>
      <c r="D14" s="29">
        <v>0.72668131793911628</v>
      </c>
      <c r="E14" s="12">
        <v>9.7278576665999985</v>
      </c>
      <c r="F14" s="29">
        <v>0.76464563872435665</v>
      </c>
      <c r="G14" s="29">
        <v>0.80422377599309036</v>
      </c>
      <c r="H14" s="29">
        <v>0.73458258476443961</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58</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94</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2391.33849388</v>
      </c>
      <c r="D6" s="27">
        <v>0.62012662533420115</v>
      </c>
      <c r="E6" s="9">
        <v>162.13096110999999</v>
      </c>
      <c r="F6" s="28">
        <v>0.68295567978856553</v>
      </c>
      <c r="G6" s="28">
        <v>0.70554286636628738</v>
      </c>
      <c r="H6" s="28">
        <v>0.43206879743421844</v>
      </c>
    </row>
    <row r="7" spans="1:9" ht="40.15" customHeight="1" x14ac:dyDescent="0.35">
      <c r="A7" s="11" t="s">
        <v>7</v>
      </c>
      <c r="B7" s="12">
        <v>1613.0100000000002</v>
      </c>
      <c r="C7" s="12">
        <v>1224.8245938</v>
      </c>
      <c r="D7" s="29">
        <v>0.7593409797831383</v>
      </c>
      <c r="E7" s="12">
        <v>28.54946623</v>
      </c>
      <c r="F7" s="29">
        <v>0.80487682536411853</v>
      </c>
      <c r="G7" s="29">
        <v>0.89740185260622574</v>
      </c>
      <c r="H7" s="29">
        <v>0.22593545688070035</v>
      </c>
    </row>
    <row r="8" spans="1:9" ht="40.15" customHeight="1" x14ac:dyDescent="0.35">
      <c r="A8" s="13" t="s">
        <v>8</v>
      </c>
      <c r="B8" s="12">
        <v>166.8077777777778</v>
      </c>
      <c r="C8" s="12">
        <v>82.506816209999997</v>
      </c>
      <c r="D8" s="29">
        <v>0.49462211720076993</v>
      </c>
      <c r="E8" s="12">
        <v>1.4140122399999999</v>
      </c>
      <c r="F8" s="29">
        <v>0.52797012009936883</v>
      </c>
      <c r="G8" s="29">
        <v>0.39553113867857725</v>
      </c>
      <c r="H8" s="29">
        <v>0.51847810762507696</v>
      </c>
    </row>
    <row r="9" spans="1:9" ht="40.15" customHeight="1" x14ac:dyDescent="0.35">
      <c r="A9" s="13" t="s">
        <v>9</v>
      </c>
      <c r="B9" s="12">
        <v>2076.3934117647059</v>
      </c>
      <c r="C9" s="12">
        <v>1084.0070838700001</v>
      </c>
      <c r="D9" s="29">
        <v>0.52206247512060511</v>
      </c>
      <c r="E9" s="12">
        <v>132.16748264</v>
      </c>
      <c r="F9" s="29">
        <v>0.58206578913241414</v>
      </c>
      <c r="G9" s="29">
        <v>0.59304664947762342</v>
      </c>
      <c r="H9" s="29">
        <v>0.5658665975816527</v>
      </c>
    </row>
    <row r="10" spans="1:9" s="10" customFormat="1" ht="40.15" customHeight="1" x14ac:dyDescent="0.3">
      <c r="A10" s="8" t="s">
        <v>10</v>
      </c>
      <c r="B10" s="9">
        <v>40.35</v>
      </c>
      <c r="C10" s="9">
        <v>15.901407860000001</v>
      </c>
      <c r="D10" s="27">
        <v>0.39408693581164811</v>
      </c>
      <c r="E10" s="9">
        <v>1.4030953100000001</v>
      </c>
      <c r="F10" s="28">
        <v>0.33765418177364037</v>
      </c>
      <c r="G10" s="28">
        <v>0.50851947205128201</v>
      </c>
      <c r="H10" s="28">
        <v>0.57850695742857139</v>
      </c>
      <c r="I10" s="10" t="s">
        <v>11</v>
      </c>
    </row>
    <row r="11" spans="1:9" ht="46.35" customHeight="1" x14ac:dyDescent="0.35">
      <c r="A11" s="14" t="s">
        <v>12</v>
      </c>
      <c r="B11" s="12">
        <v>40.35</v>
      </c>
      <c r="C11" s="15">
        <v>15.901407860000001</v>
      </c>
      <c r="D11" s="29">
        <v>0.39408693581164811</v>
      </c>
      <c r="E11" s="12">
        <v>1.4030953100000001</v>
      </c>
      <c r="F11" s="29">
        <v>0.33765418177364037</v>
      </c>
      <c r="G11" s="29">
        <v>0.50851947205128201</v>
      </c>
      <c r="H11" s="29">
        <v>0.57850695742857139</v>
      </c>
    </row>
    <row r="12" spans="1:9" s="10" customFormat="1" ht="40.15" customHeight="1" x14ac:dyDescent="0.3">
      <c r="A12" s="8" t="s">
        <v>13</v>
      </c>
      <c r="B12" s="9">
        <v>3896.56</v>
      </c>
      <c r="C12" s="16">
        <v>2407.2399017399998</v>
      </c>
      <c r="D12" s="27">
        <v>0.61778591930831295</v>
      </c>
      <c r="E12" s="16">
        <v>163.53405641999998</v>
      </c>
      <c r="F12" s="28">
        <v>0.67893830310155723</v>
      </c>
      <c r="G12" s="28">
        <v>0.70305135770288318</v>
      </c>
      <c r="H12" s="28">
        <v>0.43385123766979894</v>
      </c>
    </row>
    <row r="13" spans="1:9" s="10" customFormat="1" ht="47.65" customHeight="1" x14ac:dyDescent="0.35">
      <c r="A13" s="17" t="s">
        <v>14</v>
      </c>
      <c r="B13" s="12">
        <v>3665.19</v>
      </c>
      <c r="C13" s="12">
        <v>2263.7595921071998</v>
      </c>
      <c r="D13" s="29">
        <v>0.61763771921979482</v>
      </c>
      <c r="E13" s="12">
        <v>153.81</v>
      </c>
      <c r="F13" s="29">
        <v>0.67868504772004246</v>
      </c>
      <c r="G13" s="29">
        <v>0.70289245658902433</v>
      </c>
      <c r="H13" s="29">
        <v>0.43396561221132485</v>
      </c>
    </row>
    <row r="14" spans="1:9" s="10" customFormat="1" ht="53.1" customHeight="1" x14ac:dyDescent="0.35">
      <c r="A14" s="17" t="s">
        <v>15</v>
      </c>
      <c r="B14" s="12">
        <v>231.37260000000001</v>
      </c>
      <c r="C14" s="12">
        <v>143.48030963279999</v>
      </c>
      <c r="D14" s="29">
        <v>0.62012662533420115</v>
      </c>
      <c r="E14" s="12">
        <v>9.7278576665999985</v>
      </c>
      <c r="F14" s="29">
        <v>0.68295567978856542</v>
      </c>
      <c r="G14" s="29">
        <v>0.70554286636628738</v>
      </c>
      <c r="H14" s="29">
        <v>0.43206879743421844</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59</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95</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1447.51283704</v>
      </c>
      <c r="D6" s="27">
        <v>0.37537189028605805</v>
      </c>
      <c r="E6" s="9">
        <v>162.13096110999999</v>
      </c>
      <c r="F6" s="28">
        <v>0.37869363409886558</v>
      </c>
      <c r="G6" s="28">
        <v>0.40668508032078399</v>
      </c>
      <c r="H6" s="28">
        <v>0.37390727728959394</v>
      </c>
    </row>
    <row r="7" spans="1:9" ht="40.15" customHeight="1" x14ac:dyDescent="0.35">
      <c r="A7" s="11" t="s">
        <v>7</v>
      </c>
      <c r="B7" s="12">
        <v>1613.0100000000002</v>
      </c>
      <c r="C7" s="12">
        <v>264.41269288000001</v>
      </c>
      <c r="D7" s="29">
        <v>0.16392501774942497</v>
      </c>
      <c r="E7" s="12">
        <v>28.54946623</v>
      </c>
      <c r="F7" s="29">
        <v>0.14569082597150074</v>
      </c>
      <c r="G7" s="29">
        <v>0.15210404598802157</v>
      </c>
      <c r="H7" s="29">
        <v>0.13520102442527421</v>
      </c>
    </row>
    <row r="8" spans="1:9" ht="40.15" customHeight="1" x14ac:dyDescent="0.35">
      <c r="A8" s="13" t="s">
        <v>8</v>
      </c>
      <c r="B8" s="12">
        <v>166.8077777777778</v>
      </c>
      <c r="C8" s="12">
        <v>68.268639730000004</v>
      </c>
      <c r="D8" s="29">
        <v>0.40926532706974755</v>
      </c>
      <c r="E8" s="12">
        <v>1.4140122399999999</v>
      </c>
      <c r="F8" s="29">
        <v>0.43798083774735158</v>
      </c>
      <c r="G8" s="29">
        <v>0.33221329266299909</v>
      </c>
      <c r="H8" s="29">
        <v>0.42510036500644288</v>
      </c>
    </row>
    <row r="9" spans="1:9" ht="40.15" customHeight="1" x14ac:dyDescent="0.35">
      <c r="A9" s="13" t="s">
        <v>9</v>
      </c>
      <c r="B9" s="12">
        <v>2076.3934117647059</v>
      </c>
      <c r="C9" s="12">
        <v>1114.83150443</v>
      </c>
      <c r="D9" s="29">
        <v>0.53690764867266449</v>
      </c>
      <c r="E9" s="12">
        <v>132.16748264</v>
      </c>
      <c r="F9" s="29">
        <v>0.59314011582183179</v>
      </c>
      <c r="G9" s="29">
        <v>0.61112171025855311</v>
      </c>
      <c r="H9" s="29">
        <v>0.53440771835878742</v>
      </c>
    </row>
    <row r="10" spans="1:9" s="10" customFormat="1" ht="40.15" customHeight="1" x14ac:dyDescent="0.3">
      <c r="A10" s="8" t="s">
        <v>10</v>
      </c>
      <c r="B10" s="9">
        <v>40.35</v>
      </c>
      <c r="C10" s="9">
        <v>13.299805020000001</v>
      </c>
      <c r="D10" s="27">
        <v>0.32961102899628253</v>
      </c>
      <c r="E10" s="9">
        <v>1.4030953100000001</v>
      </c>
      <c r="F10" s="28">
        <v>0.2642842408133268</v>
      </c>
      <c r="G10" s="28">
        <v>0.4191338882051282</v>
      </c>
      <c r="H10" s="28">
        <v>0.47189611285714284</v>
      </c>
      <c r="I10" s="10" t="s">
        <v>11</v>
      </c>
    </row>
    <row r="11" spans="1:9" ht="46.35" customHeight="1" x14ac:dyDescent="0.35">
      <c r="A11" s="14" t="s">
        <v>12</v>
      </c>
      <c r="B11" s="12">
        <v>40.35</v>
      </c>
      <c r="C11" s="15">
        <v>13.299805020000001</v>
      </c>
      <c r="D11" s="29">
        <v>0.32961102899628253</v>
      </c>
      <c r="E11" s="12">
        <v>1.4030953100000001</v>
      </c>
      <c r="F11" s="29">
        <v>0.2642842408133268</v>
      </c>
      <c r="G11" s="29">
        <v>0.4191338882051282</v>
      </c>
      <c r="H11" s="29">
        <v>0.47189611285714284</v>
      </c>
    </row>
    <row r="12" spans="1:9" s="10" customFormat="1" ht="40.15" customHeight="1" x14ac:dyDescent="0.3">
      <c r="A12" s="8" t="s">
        <v>13</v>
      </c>
      <c r="B12" s="9">
        <v>3896.56</v>
      </c>
      <c r="C12" s="16">
        <v>1460.8126420599999</v>
      </c>
      <c r="D12" s="27">
        <v>0.37489802340012729</v>
      </c>
      <c r="E12" s="16">
        <v>163.53405641999998</v>
      </c>
      <c r="F12" s="28">
        <v>0.37736254914266826</v>
      </c>
      <c r="G12" s="28">
        <v>0.40684250483781015</v>
      </c>
      <c r="H12" s="28">
        <v>0.37509999401834832</v>
      </c>
    </row>
    <row r="13" spans="1:9" s="10" customFormat="1" ht="47.65" customHeight="1" x14ac:dyDescent="0.35">
      <c r="A13" s="17" t="s">
        <v>14</v>
      </c>
      <c r="B13" s="12">
        <v>3665.19</v>
      </c>
      <c r="C13" s="12">
        <v>1373.96</v>
      </c>
      <c r="D13" s="29">
        <v>0.37486733293499108</v>
      </c>
      <c r="E13" s="12">
        <v>153.81</v>
      </c>
      <c r="F13" s="29">
        <v>0.37727920012119376</v>
      </c>
      <c r="G13" s="29">
        <v>0.40685338498762641</v>
      </c>
      <c r="H13" s="29">
        <v>0.37517513668979641</v>
      </c>
    </row>
    <row r="14" spans="1:9" s="10" customFormat="1" ht="53.1" customHeight="1" x14ac:dyDescent="0.35">
      <c r="A14" s="17" t="s">
        <v>15</v>
      </c>
      <c r="B14" s="12">
        <v>231.37260000000001</v>
      </c>
      <c r="C14" s="12">
        <v>86.850770222400001</v>
      </c>
      <c r="D14" s="29">
        <v>0.37537189028605805</v>
      </c>
      <c r="E14" s="12">
        <v>9.7278576665999985</v>
      </c>
      <c r="F14" s="29">
        <v>0.37869363409886558</v>
      </c>
      <c r="G14" s="29">
        <v>0.40668508032078399</v>
      </c>
      <c r="H14" s="29">
        <v>0.373907277289594</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60</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96</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945.18764357999999</v>
      </c>
      <c r="D6" s="27">
        <v>0.24510792814188023</v>
      </c>
      <c r="E6" s="9">
        <v>162.13096110999999</v>
      </c>
      <c r="F6" s="28">
        <v>0.24740780704147372</v>
      </c>
      <c r="G6" s="28">
        <v>0.26495083814334131</v>
      </c>
      <c r="H6" s="28">
        <v>0.26861388894404431</v>
      </c>
    </row>
    <row r="7" spans="1:9" ht="40.15" customHeight="1" x14ac:dyDescent="0.35">
      <c r="A7" s="11" t="s">
        <v>7</v>
      </c>
      <c r="B7" s="12">
        <v>1613.0100000000002</v>
      </c>
      <c r="C7" s="12">
        <v>188.88772413000001</v>
      </c>
      <c r="D7" s="29">
        <v>0.11710263676604608</v>
      </c>
      <c r="E7" s="12">
        <v>28.54946623</v>
      </c>
      <c r="F7" s="29">
        <v>9.6636907435354233E-2</v>
      </c>
      <c r="G7" s="29">
        <v>0.11389664704427757</v>
      </c>
      <c r="H7" s="29">
        <v>9.7101769085104234E-2</v>
      </c>
    </row>
    <row r="8" spans="1:9" ht="40.15" customHeight="1" x14ac:dyDescent="0.35">
      <c r="A8" s="13" t="s">
        <v>8</v>
      </c>
      <c r="B8" s="12">
        <v>166.8077777777778</v>
      </c>
      <c r="C8" s="12">
        <v>52.746918559999997</v>
      </c>
      <c r="D8" s="29">
        <v>0.31621378368980924</v>
      </c>
      <c r="E8" s="12">
        <v>1.4140122399999999</v>
      </c>
      <c r="F8" s="29">
        <v>0.33727734604951315</v>
      </c>
      <c r="G8" s="29">
        <v>0.26060523242006645</v>
      </c>
      <c r="H8" s="29">
        <v>0.32985208885651857</v>
      </c>
    </row>
    <row r="9" spans="1:9" ht="40.15" customHeight="1" x14ac:dyDescent="0.35">
      <c r="A9" s="13" t="s">
        <v>9</v>
      </c>
      <c r="B9" s="12">
        <v>2076.3934117647059</v>
      </c>
      <c r="C9" s="12">
        <v>703.55300089000002</v>
      </c>
      <c r="D9" s="29">
        <v>0.33883415199822725</v>
      </c>
      <c r="E9" s="12">
        <v>132.16748264</v>
      </c>
      <c r="F9" s="29">
        <v>0.38146686022969523</v>
      </c>
      <c r="G9" s="29">
        <v>0.3817280007811738</v>
      </c>
      <c r="H9" s="29">
        <v>0.38115222126539355</v>
      </c>
    </row>
    <row r="10" spans="1:9" s="10" customFormat="1" ht="40.15" customHeight="1" x14ac:dyDescent="0.3">
      <c r="A10" s="8" t="s">
        <v>10</v>
      </c>
      <c r="B10" s="9">
        <v>40.35</v>
      </c>
      <c r="C10" s="9">
        <v>9.81696861</v>
      </c>
      <c r="D10" s="27">
        <v>0.24329538066914497</v>
      </c>
      <c r="E10" s="9">
        <v>1.4030953100000001</v>
      </c>
      <c r="F10" s="28">
        <v>0.20517568863302305</v>
      </c>
      <c r="G10" s="28">
        <v>0.33696144538461542</v>
      </c>
      <c r="H10" s="28">
        <v>0.36252365371428569</v>
      </c>
      <c r="I10" s="10" t="s">
        <v>11</v>
      </c>
    </row>
    <row r="11" spans="1:9" ht="46.35" customHeight="1" x14ac:dyDescent="0.35">
      <c r="A11" s="14" t="s">
        <v>12</v>
      </c>
      <c r="B11" s="12">
        <v>40.35</v>
      </c>
      <c r="C11" s="15">
        <v>9.81696861</v>
      </c>
      <c r="D11" s="29">
        <v>0.24329538066914497</v>
      </c>
      <c r="E11" s="12">
        <v>1.4030953100000001</v>
      </c>
      <c r="F11" s="29">
        <v>0.20517568863302305</v>
      </c>
      <c r="G11" s="29">
        <v>0.33696144538461542</v>
      </c>
      <c r="H11" s="29">
        <v>0.36252365371428569</v>
      </c>
    </row>
    <row r="12" spans="1:9" s="10" customFormat="1" ht="40.15" customHeight="1" x14ac:dyDescent="0.3">
      <c r="A12" s="8" t="s">
        <v>13</v>
      </c>
      <c r="B12" s="9">
        <v>3896.56</v>
      </c>
      <c r="C12" s="16">
        <v>955.00461218999999</v>
      </c>
      <c r="D12" s="27">
        <v>0.24508915869125589</v>
      </c>
      <c r="E12" s="16">
        <v>163.53405641999998</v>
      </c>
      <c r="F12" s="28">
        <v>0.24691646156827873</v>
      </c>
      <c r="G12" s="28">
        <v>0.26586146630718149</v>
      </c>
      <c r="H12" s="28">
        <v>0.26975695536366356</v>
      </c>
    </row>
    <row r="13" spans="1:9" s="10" customFormat="1" ht="47.65" customHeight="1" x14ac:dyDescent="0.35">
      <c r="A13" s="17" t="s">
        <v>14</v>
      </c>
      <c r="B13" s="12">
        <v>3665.19</v>
      </c>
      <c r="C13" s="12">
        <v>898.29335357519994</v>
      </c>
      <c r="D13" s="29">
        <v>0.24508779997086097</v>
      </c>
      <c r="E13" s="12">
        <v>153.81</v>
      </c>
      <c r="F13" s="29">
        <v>0.24688380548401759</v>
      </c>
      <c r="G13" s="29">
        <v>0.26591850662107852</v>
      </c>
      <c r="H13" s="29">
        <v>0.26983064882829394</v>
      </c>
    </row>
    <row r="14" spans="1:9" s="10" customFormat="1" ht="53.1" customHeight="1" x14ac:dyDescent="0.35">
      <c r="A14" s="17" t="s">
        <v>15</v>
      </c>
      <c r="B14" s="12">
        <v>231.37260000000001</v>
      </c>
      <c r="C14" s="12">
        <v>56.711258614799995</v>
      </c>
      <c r="D14" s="29">
        <v>0.2451079281418802</v>
      </c>
      <c r="E14" s="12">
        <v>9.7278576665999985</v>
      </c>
      <c r="F14" s="29">
        <v>0.24740780704147372</v>
      </c>
      <c r="G14" s="29">
        <v>0.26495083814334131</v>
      </c>
      <c r="H14" s="29">
        <v>0.26861388894404431</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61</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97</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819.87988960999996</v>
      </c>
      <c r="D6" s="27">
        <v>0.21261287367907866</v>
      </c>
      <c r="E6" s="9">
        <v>162.13096110999999</v>
      </c>
      <c r="F6" s="28">
        <v>0.23742570307750871</v>
      </c>
      <c r="G6" s="28">
        <v>0.25352190786327927</v>
      </c>
      <c r="H6" s="28">
        <v>0.25929612656048667</v>
      </c>
    </row>
    <row r="7" spans="1:9" ht="40.15" customHeight="1" x14ac:dyDescent="0.35">
      <c r="A7" s="11" t="s">
        <v>7</v>
      </c>
      <c r="B7" s="12">
        <v>1613.0100000000002</v>
      </c>
      <c r="C7" s="12">
        <v>143.13523819</v>
      </c>
      <c r="D7" s="29">
        <v>8.873797322397256E-2</v>
      </c>
      <c r="E7" s="12">
        <v>28.54946623</v>
      </c>
      <c r="F7" s="29">
        <v>7.9143873971285139E-2</v>
      </c>
      <c r="G7" s="29">
        <v>9.5446722543548676E-2</v>
      </c>
      <c r="H7" s="29">
        <v>8.8122956235763356E-2</v>
      </c>
    </row>
    <row r="8" spans="1:9" ht="40.15" customHeight="1" x14ac:dyDescent="0.35">
      <c r="A8" s="13" t="s">
        <v>8</v>
      </c>
      <c r="B8" s="12">
        <v>166.8077777777778</v>
      </c>
      <c r="C8" s="12">
        <v>39.177989199999999</v>
      </c>
      <c r="D8" s="29">
        <v>0.2348690793794587</v>
      </c>
      <c r="E8" s="12">
        <v>1.4140122399999999</v>
      </c>
      <c r="F8" s="29">
        <v>0.2470320195311384</v>
      </c>
      <c r="G8" s="29">
        <v>0.19186500332262105</v>
      </c>
      <c r="H8" s="29">
        <v>0.24053392195641213</v>
      </c>
    </row>
    <row r="9" spans="1:9" ht="40.15" customHeight="1" x14ac:dyDescent="0.35">
      <c r="A9" s="13" t="s">
        <v>9</v>
      </c>
      <c r="B9" s="12">
        <v>2076.3934117647059</v>
      </c>
      <c r="C9" s="12">
        <v>637.56666222000001</v>
      </c>
      <c r="D9" s="29">
        <v>0.30705484741359224</v>
      </c>
      <c r="E9" s="12">
        <v>132.16748264</v>
      </c>
      <c r="F9" s="29">
        <v>0.38590317597399765</v>
      </c>
      <c r="G9" s="29">
        <v>0.38221174852854822</v>
      </c>
      <c r="H9" s="29">
        <v>0.38070008972871677</v>
      </c>
    </row>
    <row r="10" spans="1:9" s="10" customFormat="1" ht="40.15" customHeight="1" x14ac:dyDescent="0.3">
      <c r="A10" s="8" t="s">
        <v>10</v>
      </c>
      <c r="B10" s="9">
        <v>40.35</v>
      </c>
      <c r="C10" s="9">
        <v>7.4749940300000004</v>
      </c>
      <c r="D10" s="27">
        <v>0.18525387930607187</v>
      </c>
      <c r="E10" s="9">
        <v>1.4030953100000001</v>
      </c>
      <c r="F10" s="28">
        <v>0.14806953062224401</v>
      </c>
      <c r="G10" s="28">
        <v>0.24545468871794873</v>
      </c>
      <c r="H10" s="28">
        <v>0.26463145028571428</v>
      </c>
      <c r="I10" s="10" t="s">
        <v>11</v>
      </c>
    </row>
    <row r="11" spans="1:9" ht="46.35" customHeight="1" x14ac:dyDescent="0.35">
      <c r="A11" s="14" t="s">
        <v>12</v>
      </c>
      <c r="B11" s="12">
        <v>40.35</v>
      </c>
      <c r="C11" s="15">
        <v>7.4749940300000004</v>
      </c>
      <c r="D11" s="29">
        <v>0.18525387930607187</v>
      </c>
      <c r="E11" s="12">
        <v>1.4030953100000001</v>
      </c>
      <c r="F11" s="29">
        <v>0.14806953062224401</v>
      </c>
      <c r="G11" s="29">
        <v>0.24545468871794873</v>
      </c>
      <c r="H11" s="29">
        <v>0.26463145028571428</v>
      </c>
    </row>
    <row r="12" spans="1:9" s="10" customFormat="1" ht="40.15" customHeight="1" x14ac:dyDescent="0.3">
      <c r="A12" s="8" t="s">
        <v>13</v>
      </c>
      <c r="B12" s="9">
        <v>3896.56</v>
      </c>
      <c r="C12" s="16">
        <v>827.35488363999991</v>
      </c>
      <c r="D12" s="27">
        <v>0.21232956342004228</v>
      </c>
      <c r="E12" s="16">
        <v>163.53405641999998</v>
      </c>
      <c r="F12" s="28">
        <v>0.23638609738183186</v>
      </c>
      <c r="G12" s="28">
        <v>0.25341989182371172</v>
      </c>
      <c r="H12" s="28">
        <v>0.25936106793695618</v>
      </c>
    </row>
    <row r="13" spans="1:9" s="10" customFormat="1" ht="47.65" customHeight="1" x14ac:dyDescent="0.35">
      <c r="A13" s="17" t="s">
        <v>14</v>
      </c>
      <c r="B13" s="12">
        <v>3665.19</v>
      </c>
      <c r="C13" s="12">
        <v>778.16209026339993</v>
      </c>
      <c r="D13" s="29">
        <v>0.2123115282600356</v>
      </c>
      <c r="E13" s="12">
        <v>153.81</v>
      </c>
      <c r="F13" s="29">
        <v>0.2363187395849114</v>
      </c>
      <c r="G13" s="29">
        <v>0.25341393976576337</v>
      </c>
      <c r="H13" s="29">
        <v>0.25936496083222738</v>
      </c>
    </row>
    <row r="14" spans="1:9" s="10" customFormat="1" ht="53.1" customHeight="1" x14ac:dyDescent="0.35">
      <c r="A14" s="17" t="s">
        <v>15</v>
      </c>
      <c r="B14" s="12">
        <v>231.37260000000001</v>
      </c>
      <c r="C14" s="12">
        <v>49.192793376599994</v>
      </c>
      <c r="D14" s="29">
        <v>0.21261287367907866</v>
      </c>
      <c r="E14" s="12">
        <v>9.7278576665999985</v>
      </c>
      <c r="F14" s="29">
        <v>0.23742570307750871</v>
      </c>
      <c r="G14" s="29">
        <v>0.25352190786327933</v>
      </c>
      <c r="H14" s="29">
        <v>0.25929612656048673</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62</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98</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445.93182014000001</v>
      </c>
      <c r="D6" s="27">
        <v>0.11563992109869535</v>
      </c>
      <c r="E6" s="9">
        <v>162.13096110999999</v>
      </c>
      <c r="F6" s="28">
        <v>0.1125733473674497</v>
      </c>
      <c r="G6" s="28">
        <v>0.12206421412198198</v>
      </c>
      <c r="H6" s="28">
        <v>0.12504176391499966</v>
      </c>
    </row>
    <row r="7" spans="1:9" ht="40.15" customHeight="1" x14ac:dyDescent="0.35">
      <c r="A7" s="11" t="s">
        <v>7</v>
      </c>
      <c r="B7" s="12">
        <v>1613.0100000000002</v>
      </c>
      <c r="C7" s="12">
        <v>96.205334640000004</v>
      </c>
      <c r="D7" s="29">
        <v>5.9643359086428475E-2</v>
      </c>
      <c r="E7" s="12">
        <v>28.54946623</v>
      </c>
      <c r="F7" s="29">
        <v>5.1286255303711878E-2</v>
      </c>
      <c r="G7" s="29">
        <v>6.8928421077627477E-2</v>
      </c>
      <c r="H7" s="29">
        <v>5.357446423572676E-2</v>
      </c>
    </row>
    <row r="8" spans="1:9" ht="40.15" customHeight="1" x14ac:dyDescent="0.35">
      <c r="A8" s="13" t="s">
        <v>8</v>
      </c>
      <c r="B8" s="12">
        <v>166.8077777777778</v>
      </c>
      <c r="C8" s="12">
        <v>25.016339720000001</v>
      </c>
      <c r="D8" s="29">
        <v>0.14997106282014561</v>
      </c>
      <c r="E8" s="12">
        <v>1.4140122399999999</v>
      </c>
      <c r="F8" s="29">
        <v>0.15132462761628737</v>
      </c>
      <c r="G8" s="29">
        <v>0.12634566670297945</v>
      </c>
      <c r="H8" s="29">
        <v>0.16060095786878817</v>
      </c>
    </row>
    <row r="9" spans="1:9" ht="40.15" customHeight="1" x14ac:dyDescent="0.35">
      <c r="A9" s="13" t="s">
        <v>9</v>
      </c>
      <c r="B9" s="12">
        <v>2076.3934117647059</v>
      </c>
      <c r="C9" s="12">
        <v>324.71014578</v>
      </c>
      <c r="D9" s="29">
        <v>0.15638180314973746</v>
      </c>
      <c r="E9" s="12">
        <v>132.16748264</v>
      </c>
      <c r="F9" s="29">
        <v>0.16686442435802745</v>
      </c>
      <c r="G9" s="29">
        <v>0.1624826875558826</v>
      </c>
      <c r="H9" s="29">
        <v>0.17079282123734735</v>
      </c>
    </row>
    <row r="10" spans="1:9" s="10" customFormat="1" ht="40.15" customHeight="1" x14ac:dyDescent="0.3">
      <c r="A10" s="8" t="s">
        <v>10</v>
      </c>
      <c r="B10" s="9">
        <v>40.35</v>
      </c>
      <c r="C10" s="9">
        <v>4.5977265200000001</v>
      </c>
      <c r="D10" s="27">
        <v>0.11394613432465923</v>
      </c>
      <c r="E10" s="9">
        <v>1.4030953100000001</v>
      </c>
      <c r="F10" s="28">
        <v>8.5717617834394896E-2</v>
      </c>
      <c r="G10" s="28">
        <v>0.14366541461538462</v>
      </c>
      <c r="H10" s="28">
        <v>0.16249907342857142</v>
      </c>
      <c r="I10" s="10" t="s">
        <v>11</v>
      </c>
    </row>
    <row r="11" spans="1:9" ht="46.35" customHeight="1" x14ac:dyDescent="0.35">
      <c r="A11" s="14" t="s">
        <v>12</v>
      </c>
      <c r="B11" s="12">
        <v>40.35</v>
      </c>
      <c r="C11" s="15">
        <v>4.5977265200000001</v>
      </c>
      <c r="D11" s="29">
        <v>0.11394613432465923</v>
      </c>
      <c r="E11" s="12">
        <v>1.4030953100000001</v>
      </c>
      <c r="F11" s="29">
        <v>8.5717617834394896E-2</v>
      </c>
      <c r="G11" s="29">
        <v>0.14366541461538462</v>
      </c>
      <c r="H11" s="29">
        <v>0.16249907342857142</v>
      </c>
    </row>
    <row r="12" spans="1:9" s="10" customFormat="1" ht="40.15" customHeight="1" x14ac:dyDescent="0.3">
      <c r="A12" s="8" t="s">
        <v>13</v>
      </c>
      <c r="B12" s="9">
        <v>3896.56</v>
      </c>
      <c r="C12" s="16">
        <v>450.52954665999999</v>
      </c>
      <c r="D12" s="27">
        <v>0.11562238144927833</v>
      </c>
      <c r="E12" s="16">
        <v>163.53405641999998</v>
      </c>
      <c r="F12" s="28">
        <v>0.11226089699477848</v>
      </c>
      <c r="G12" s="28">
        <v>0.12233737751131633</v>
      </c>
      <c r="H12" s="28">
        <v>0.12549769299520772</v>
      </c>
    </row>
    <row r="13" spans="1:9" s="10" customFormat="1" ht="47.65" customHeight="1" x14ac:dyDescent="0.35">
      <c r="A13" s="17" t="s">
        <v>14</v>
      </c>
      <c r="B13" s="12">
        <v>3665.19</v>
      </c>
      <c r="C13" s="12">
        <v>423.7736374516</v>
      </c>
      <c r="D13" s="29">
        <v>0.11562119220329642</v>
      </c>
      <c r="E13" s="12">
        <v>153.81</v>
      </c>
      <c r="F13" s="29">
        <v>0.11224056961066504</v>
      </c>
      <c r="G13" s="29">
        <v>0.12235380892966698</v>
      </c>
      <c r="H13" s="29">
        <v>0.12552541006938925</v>
      </c>
    </row>
    <row r="14" spans="1:9" s="10" customFormat="1" ht="53.1" customHeight="1" x14ac:dyDescent="0.35">
      <c r="A14" s="17" t="s">
        <v>15</v>
      </c>
      <c r="B14" s="12">
        <v>231.37260000000001</v>
      </c>
      <c r="C14" s="12">
        <v>26.755909208399999</v>
      </c>
      <c r="D14" s="29">
        <v>0.11563992109869534</v>
      </c>
      <c r="E14" s="12">
        <v>9.7278576665999985</v>
      </c>
      <c r="F14" s="29">
        <v>0.1125733473674497</v>
      </c>
      <c r="G14" s="29">
        <v>0.122064214121982</v>
      </c>
      <c r="H14" s="29">
        <v>0.12504176391499969</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63</v>
      </c>
      <c r="B1" s="63"/>
      <c r="C1" s="63"/>
      <c r="D1" s="63"/>
      <c r="E1" s="63"/>
      <c r="F1" s="63"/>
      <c r="G1" s="63"/>
      <c r="H1" s="63"/>
    </row>
    <row r="2" spans="1:9" ht="32.450000000000003" customHeight="1" thickBot="1" x14ac:dyDescent="0.35">
      <c r="A2" s="2"/>
      <c r="B2" s="3"/>
      <c r="C2" s="4"/>
      <c r="D2" s="3"/>
      <c r="E2" s="3"/>
      <c r="F2" s="5"/>
      <c r="G2" s="64" t="s">
        <v>46</v>
      </c>
      <c r="H2" s="64"/>
    </row>
    <row r="3" spans="1:9" s="7" customFormat="1" ht="67.349999999999994" customHeight="1" x14ac:dyDescent="0.3">
      <c r="A3" s="65" t="s">
        <v>0</v>
      </c>
      <c r="B3" s="67" t="s">
        <v>1</v>
      </c>
      <c r="C3" s="68" t="s">
        <v>99</v>
      </c>
      <c r="D3" s="69"/>
      <c r="E3" s="6" t="s">
        <v>2</v>
      </c>
      <c r="F3" s="70" t="s">
        <v>3</v>
      </c>
      <c r="G3" s="70"/>
      <c r="H3" s="70"/>
    </row>
    <row r="4" spans="1:9" s="7" customFormat="1" ht="36" customHeight="1" x14ac:dyDescent="0.3">
      <c r="A4" s="65"/>
      <c r="B4" s="67"/>
      <c r="C4" s="71" t="s">
        <v>4</v>
      </c>
      <c r="D4" s="71" t="s">
        <v>25</v>
      </c>
      <c r="E4" s="73" t="s">
        <v>5</v>
      </c>
      <c r="F4" s="60" t="s">
        <v>26</v>
      </c>
      <c r="G4" s="60" t="s">
        <v>27</v>
      </c>
      <c r="H4" s="60" t="s">
        <v>28</v>
      </c>
    </row>
    <row r="5" spans="1:9" s="7" customFormat="1" ht="35.25" customHeight="1" x14ac:dyDescent="0.3">
      <c r="A5" s="66"/>
      <c r="B5" s="67"/>
      <c r="C5" s="72"/>
      <c r="D5" s="72"/>
      <c r="E5" s="74"/>
      <c r="F5" s="60"/>
      <c r="G5" s="60"/>
      <c r="H5" s="60"/>
    </row>
    <row r="6" spans="1:9" s="10" customFormat="1" ht="40.15" customHeight="1" x14ac:dyDescent="0.3">
      <c r="A6" s="8" t="s">
        <v>6</v>
      </c>
      <c r="B6" s="9">
        <v>3856.21</v>
      </c>
      <c r="C6" s="9">
        <v>440.29186726</v>
      </c>
      <c r="D6" s="27">
        <v>0.11417735736902296</v>
      </c>
      <c r="E6" s="9">
        <v>162.13096110999999</v>
      </c>
      <c r="F6" s="28">
        <v>4.6754070694458062E-2</v>
      </c>
      <c r="G6" s="28">
        <v>8.9193208982476416E-2</v>
      </c>
      <c r="H6" s="28">
        <v>9.2246349992606835E-2</v>
      </c>
    </row>
    <row r="7" spans="1:9" ht="40.15" customHeight="1" x14ac:dyDescent="0.35">
      <c r="A7" s="11" t="s">
        <v>7</v>
      </c>
      <c r="B7" s="12">
        <v>1613.01</v>
      </c>
      <c r="C7" s="12">
        <v>47.63592354</v>
      </c>
      <c r="D7" s="29">
        <v>2.9532317555377833E-2</v>
      </c>
      <c r="E7" s="12">
        <v>28.54946623</v>
      </c>
      <c r="F7" s="29">
        <v>1.7754716787797629E-2</v>
      </c>
      <c r="G7" s="29">
        <v>1.9723654095803986E-2</v>
      </c>
      <c r="H7" s="29">
        <v>1.6172777245158396E-2</v>
      </c>
    </row>
    <row r="8" spans="1:9" ht="40.15" customHeight="1" x14ac:dyDescent="0.35">
      <c r="A8" s="13" t="s">
        <v>8</v>
      </c>
      <c r="B8" s="12">
        <v>166.81</v>
      </c>
      <c r="C8" s="12">
        <v>12.442644599999999</v>
      </c>
      <c r="D8" s="29">
        <v>7.4591718721899167E-2</v>
      </c>
      <c r="E8" s="12">
        <v>1.4140122399999999</v>
      </c>
      <c r="F8" s="29">
        <v>9.0846279089689033E-3</v>
      </c>
      <c r="G8" s="29">
        <v>6.1424624543820465E-2</v>
      </c>
      <c r="H8" s="29">
        <v>7.716553353129027E-2</v>
      </c>
    </row>
    <row r="9" spans="1:9" ht="40.15" customHeight="1" x14ac:dyDescent="0.35">
      <c r="A9" s="13" t="s">
        <v>9</v>
      </c>
      <c r="B9" s="12">
        <v>2076.39</v>
      </c>
      <c r="C9" s="12">
        <v>380.21329911999999</v>
      </c>
      <c r="D9" s="29">
        <v>0.18311266145569957</v>
      </c>
      <c r="E9" s="12">
        <v>132.16748264</v>
      </c>
      <c r="F9" s="29">
        <v>7.7558534034126936E-2</v>
      </c>
      <c r="G9" s="29">
        <v>0.14582511386751595</v>
      </c>
      <c r="H9" s="29">
        <v>0.14696836084623036</v>
      </c>
    </row>
    <row r="10" spans="1:9" s="10" customFormat="1" ht="40.15" customHeight="1" x14ac:dyDescent="0.3">
      <c r="A10" s="8" t="s">
        <v>10</v>
      </c>
      <c r="B10" s="9">
        <v>40.35</v>
      </c>
      <c r="C10" s="9">
        <v>2.4764205100000001</v>
      </c>
      <c r="D10" s="27">
        <v>6.1373494671623299E-2</v>
      </c>
      <c r="E10" s="9">
        <v>1.4030953100000001</v>
      </c>
      <c r="F10" s="28">
        <v>3.4372741548260657E-2</v>
      </c>
      <c r="G10" s="28">
        <v>7.1595723589743587E-2</v>
      </c>
      <c r="H10" s="28">
        <v>8.2343633714285713E-2</v>
      </c>
      <c r="I10" s="10" t="s">
        <v>11</v>
      </c>
    </row>
    <row r="11" spans="1:9" ht="46.35" customHeight="1" x14ac:dyDescent="0.35">
      <c r="A11" s="14" t="s">
        <v>12</v>
      </c>
      <c r="B11" s="12">
        <v>40.35</v>
      </c>
      <c r="C11" s="15">
        <v>2.4764205100000001</v>
      </c>
      <c r="D11" s="29">
        <v>6.1373494671623299E-2</v>
      </c>
      <c r="E11" s="12">
        <v>1.4030953100000001</v>
      </c>
      <c r="F11" s="29">
        <v>3.4372741548260657E-2</v>
      </c>
      <c r="G11" s="29">
        <v>7.1595723589743587E-2</v>
      </c>
      <c r="H11" s="29">
        <v>8.2343633714285713E-2</v>
      </c>
    </row>
    <row r="12" spans="1:9" s="10" customFormat="1" ht="40.15" customHeight="1" x14ac:dyDescent="0.3">
      <c r="A12" s="8" t="s">
        <v>13</v>
      </c>
      <c r="B12" s="9">
        <v>3896.56</v>
      </c>
      <c r="C12" s="16">
        <v>442.76828777000003</v>
      </c>
      <c r="D12" s="27">
        <v>0.1136305581769561</v>
      </c>
      <c r="E12" s="16">
        <v>163.53405641999998</v>
      </c>
      <c r="F12" s="28">
        <v>4.6610021324988024E-2</v>
      </c>
      <c r="G12" s="28">
        <v>8.8970675574895269E-2</v>
      </c>
      <c r="H12" s="28">
        <v>9.2125814471423706E-2</v>
      </c>
    </row>
    <row r="13" spans="1:9" s="10" customFormat="1" ht="47.65" customHeight="1" x14ac:dyDescent="0.35">
      <c r="A13" s="17" t="s">
        <v>14</v>
      </c>
      <c r="B13" s="12">
        <v>3665.19</v>
      </c>
      <c r="C13" s="12">
        <v>416.35077573440003</v>
      </c>
      <c r="D13" s="29">
        <v>0.11359595975499225</v>
      </c>
      <c r="E13" s="12">
        <v>153.81</v>
      </c>
      <c r="F13" s="29">
        <v>4.6602029995455235E-2</v>
      </c>
      <c r="G13" s="29">
        <v>8.8955448172223853E-2</v>
      </c>
      <c r="H13" s="29">
        <v>9.2117277812076015E-2</v>
      </c>
    </row>
    <row r="14" spans="1:9" s="10" customFormat="1" ht="53.1" customHeight="1" x14ac:dyDescent="0.35">
      <c r="A14" s="17" t="s">
        <v>15</v>
      </c>
      <c r="B14" s="12">
        <v>231.37260000000001</v>
      </c>
      <c r="C14" s="12">
        <v>26.417512035599998</v>
      </c>
      <c r="D14" s="29">
        <v>0.11417735736902294</v>
      </c>
      <c r="E14" s="12">
        <v>9.7278576665999985</v>
      </c>
      <c r="F14" s="29">
        <v>4.6754070694458062E-2</v>
      </c>
      <c r="G14" s="29">
        <v>8.919320898247643E-2</v>
      </c>
      <c r="H14" s="29">
        <v>9.2246349992606835E-2</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8"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I18"/>
  <sheetViews>
    <sheetView view="pageBreakPreview" zoomScale="8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79" t="s">
        <v>29</v>
      </c>
      <c r="B1" s="80"/>
      <c r="C1" s="80"/>
      <c r="D1" s="80"/>
      <c r="E1" s="80"/>
      <c r="F1" s="80"/>
      <c r="G1" s="80"/>
      <c r="H1" s="80"/>
    </row>
    <row r="2" spans="1:9" ht="32.450000000000003" customHeight="1" thickBot="1" x14ac:dyDescent="0.35">
      <c r="A2" s="2"/>
      <c r="B2" s="3"/>
      <c r="C2" s="4"/>
      <c r="D2" s="3"/>
      <c r="E2" s="3"/>
      <c r="F2" s="5"/>
      <c r="G2" s="64" t="s">
        <v>46</v>
      </c>
      <c r="H2" s="64"/>
    </row>
    <row r="3" spans="1:9" s="7" customFormat="1" ht="103.35" customHeight="1" x14ac:dyDescent="0.3">
      <c r="A3" s="81" t="s">
        <v>0</v>
      </c>
      <c r="B3" s="71" t="s">
        <v>1</v>
      </c>
      <c r="C3" s="68" t="s">
        <v>100</v>
      </c>
      <c r="D3" s="69"/>
      <c r="E3" s="6" t="s">
        <v>2</v>
      </c>
      <c r="F3" s="86" t="s">
        <v>3</v>
      </c>
      <c r="G3" s="87"/>
      <c r="H3" s="88"/>
    </row>
    <row r="4" spans="1:9" s="7" customFormat="1" ht="36" customHeight="1" x14ac:dyDescent="0.3">
      <c r="A4" s="82"/>
      <c r="B4" s="84"/>
      <c r="C4" s="71" t="s">
        <v>4</v>
      </c>
      <c r="D4" s="71" t="s">
        <v>25</v>
      </c>
      <c r="E4" s="73" t="s">
        <v>5</v>
      </c>
      <c r="F4" s="76" t="s">
        <v>30</v>
      </c>
      <c r="G4" s="76" t="s">
        <v>31</v>
      </c>
      <c r="H4" s="76" t="s">
        <v>32</v>
      </c>
    </row>
    <row r="5" spans="1:9" s="7" customFormat="1" ht="35.25" customHeight="1" x14ac:dyDescent="0.3">
      <c r="A5" s="83"/>
      <c r="B5" s="85"/>
      <c r="C5" s="85"/>
      <c r="D5" s="85"/>
      <c r="E5" s="74"/>
      <c r="F5" s="77"/>
      <c r="G5" s="77"/>
      <c r="H5" s="77"/>
    </row>
    <row r="6" spans="1:9" s="10" customFormat="1" ht="40.15" customHeight="1" x14ac:dyDescent="0.3">
      <c r="A6" s="8" t="s">
        <v>6</v>
      </c>
      <c r="B6" s="9">
        <v>3467.74</v>
      </c>
      <c r="C6" s="9">
        <v>4075.9961611200001</v>
      </c>
      <c r="D6" s="27">
        <v>1.1754042001764839</v>
      </c>
      <c r="E6" s="9">
        <v>162.13096110999999</v>
      </c>
      <c r="F6" s="28">
        <v>1.2551878255228173</v>
      </c>
      <c r="G6" s="28">
        <v>1.1399386477894424</v>
      </c>
      <c r="H6" s="28">
        <v>0.97342314918067074</v>
      </c>
    </row>
    <row r="7" spans="1:9" ht="40.15" customHeight="1" x14ac:dyDescent="0.35">
      <c r="A7" s="11" t="s">
        <v>7</v>
      </c>
      <c r="B7" s="12">
        <v>1607.9933333333331</v>
      </c>
      <c r="C7" s="12">
        <v>1833.9650595000001</v>
      </c>
      <c r="D7" s="29">
        <v>1.1405302630815222</v>
      </c>
      <c r="E7" s="12">
        <v>28.54946623</v>
      </c>
      <c r="F7" s="29">
        <v>1.3515693743040198</v>
      </c>
      <c r="G7" s="29">
        <v>1.1247867280378361</v>
      </c>
      <c r="H7" s="29">
        <v>0.88319805361607218</v>
      </c>
    </row>
    <row r="8" spans="1:9" ht="40.15" customHeight="1" x14ac:dyDescent="0.35">
      <c r="A8" s="13" t="s">
        <v>8</v>
      </c>
      <c r="B8" s="12">
        <v>155.64888888888891</v>
      </c>
      <c r="C8" s="12">
        <v>164.36999815999999</v>
      </c>
      <c r="D8" s="29">
        <v>1.0560306554924186</v>
      </c>
      <c r="E8" s="12">
        <v>1.4140122399999999</v>
      </c>
      <c r="F8" s="29">
        <v>0.8357731434173975</v>
      </c>
      <c r="G8" s="29">
        <v>1.00901460563617</v>
      </c>
      <c r="H8" s="29">
        <v>0.95424401614983445</v>
      </c>
    </row>
    <row r="9" spans="1:9" ht="40.15" customHeight="1" x14ac:dyDescent="0.35">
      <c r="A9" s="13" t="s">
        <v>9</v>
      </c>
      <c r="B9" s="12">
        <v>1704.0998039215685</v>
      </c>
      <c r="C9" s="12">
        <v>2077.66110346</v>
      </c>
      <c r="D9" s="29">
        <v>1.2192132753485281</v>
      </c>
      <c r="E9" s="12">
        <v>132.16748264</v>
      </c>
      <c r="F9" s="29">
        <v>1.2286134204886872</v>
      </c>
      <c r="G9" s="29">
        <v>1.1653916259911783</v>
      </c>
      <c r="H9" s="29">
        <v>1.0411929032856488</v>
      </c>
    </row>
    <row r="10" spans="1:9" s="10" customFormat="1" ht="40.15" customHeight="1" x14ac:dyDescent="0.3">
      <c r="A10" s="8" t="s">
        <v>10</v>
      </c>
      <c r="B10" s="9">
        <v>40.82</v>
      </c>
      <c r="C10" s="9">
        <v>29.72598601</v>
      </c>
      <c r="D10" s="27">
        <v>0.72822111734443895</v>
      </c>
      <c r="E10" s="9">
        <v>1.4030953100000001</v>
      </c>
      <c r="F10" s="28">
        <v>0.92915943205128204</v>
      </c>
      <c r="G10" s="28">
        <v>1.1810128668571429</v>
      </c>
      <c r="H10" s="28">
        <v>1.2424746091428571</v>
      </c>
      <c r="I10" s="10" t="s">
        <v>11</v>
      </c>
    </row>
    <row r="11" spans="1:9" ht="46.35" customHeight="1" x14ac:dyDescent="0.35">
      <c r="A11" s="14" t="s">
        <v>12</v>
      </c>
      <c r="B11" s="12">
        <v>40.82</v>
      </c>
      <c r="C11" s="15">
        <v>29.72598601</v>
      </c>
      <c r="D11" s="29">
        <v>0.72822111734443895</v>
      </c>
      <c r="E11" s="12">
        <v>1.4030953100000001</v>
      </c>
      <c r="F11" s="29">
        <v>0.92915943205128204</v>
      </c>
      <c r="G11" s="29">
        <v>1.1810128668571429</v>
      </c>
      <c r="H11" s="29">
        <v>1.2424746091428571</v>
      </c>
    </row>
    <row r="12" spans="1:9" ht="46.35" customHeight="1" x14ac:dyDescent="0.3">
      <c r="A12" s="8" t="s">
        <v>22</v>
      </c>
      <c r="B12" s="12" t="s">
        <v>21</v>
      </c>
      <c r="C12" s="15">
        <v>2.99</v>
      </c>
      <c r="D12" s="29" t="s">
        <v>21</v>
      </c>
      <c r="E12" s="12"/>
      <c r="F12" s="29" t="s">
        <v>21</v>
      </c>
      <c r="G12" s="29" t="s">
        <v>21</v>
      </c>
      <c r="H12" s="29" t="s">
        <v>21</v>
      </c>
    </row>
    <row r="13" spans="1:9" s="10" customFormat="1" ht="40.15" customHeight="1" x14ac:dyDescent="0.3">
      <c r="A13" s="8" t="s">
        <v>13</v>
      </c>
      <c r="B13" s="9">
        <v>3508.56</v>
      </c>
      <c r="C13" s="16">
        <v>4108.7121471299997</v>
      </c>
      <c r="D13" s="27">
        <v>1.1710536935751419</v>
      </c>
      <c r="E13" s="16">
        <v>163.53405641999998</v>
      </c>
      <c r="F13" s="28">
        <v>1.2514832343549369</v>
      </c>
      <c r="G13" s="28">
        <v>1.1405012004479282</v>
      </c>
      <c r="H13" s="28">
        <v>0.97675861859597168</v>
      </c>
    </row>
    <row r="14" spans="1:9" s="10" customFormat="1" ht="47.65" customHeight="1" x14ac:dyDescent="0.35">
      <c r="A14" s="17" t="s">
        <v>14</v>
      </c>
      <c r="B14" s="12">
        <v>3300.5</v>
      </c>
      <c r="C14" s="12">
        <v>3864.1523774627999</v>
      </c>
      <c r="D14" s="29">
        <v>1.1707778753106499</v>
      </c>
      <c r="E14" s="12">
        <v>153.81</v>
      </c>
      <c r="F14" s="29">
        <v>1.2512489146071124</v>
      </c>
      <c r="G14" s="29">
        <v>1.1405376553864466</v>
      </c>
      <c r="H14" s="29">
        <v>0.97696780227991697</v>
      </c>
    </row>
    <row r="15" spans="1:9" s="10" customFormat="1" ht="53.1" customHeight="1" x14ac:dyDescent="0.35">
      <c r="A15" s="17" t="s">
        <v>15</v>
      </c>
      <c r="B15" s="12">
        <v>208.06439999999998</v>
      </c>
      <c r="C15" s="12">
        <v>244.55976966719999</v>
      </c>
      <c r="D15" s="29">
        <v>1.1754042001764839</v>
      </c>
      <c r="E15" s="12">
        <v>9.7278576665999985</v>
      </c>
      <c r="F15" s="29">
        <v>1.2551878255228175</v>
      </c>
      <c r="G15" s="29">
        <v>1.1399386477894426</v>
      </c>
      <c r="H15" s="29">
        <v>0.97342314918067085</v>
      </c>
    </row>
    <row r="16" spans="1:9" ht="54.75" customHeight="1" x14ac:dyDescent="0.3">
      <c r="A16" s="78" t="s">
        <v>33</v>
      </c>
      <c r="B16" s="78"/>
      <c r="C16" s="78"/>
      <c r="D16" s="78"/>
      <c r="E16" s="78"/>
      <c r="F16" s="78"/>
      <c r="G16" s="78"/>
      <c r="H16" s="78"/>
    </row>
    <row r="18" spans="1:9" s="19" customFormat="1" ht="17.25" x14ac:dyDescent="0.3">
      <c r="A18" s="1"/>
      <c r="B18" s="18"/>
      <c r="F18" s="20"/>
      <c r="G18" s="1"/>
      <c r="H18" s="1"/>
      <c r="I18" s="1"/>
    </row>
  </sheetData>
  <mergeCells count="13">
    <mergeCell ref="G4:G5"/>
    <mergeCell ref="H4:H5"/>
    <mergeCell ref="A16:H16"/>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71"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I17"/>
  <sheetViews>
    <sheetView zoomScale="70" zoomScaleNormal="70" zoomScaleSheetLayoutView="80" workbookViewId="0">
      <selection activeCell="C3" sqref="C3:D3"/>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79" t="s">
        <v>64</v>
      </c>
      <c r="B1" s="80"/>
      <c r="C1" s="80"/>
      <c r="D1" s="80"/>
      <c r="E1" s="80"/>
      <c r="F1" s="80"/>
      <c r="G1" s="80"/>
      <c r="H1" s="80"/>
    </row>
    <row r="2" spans="1:9" ht="32.450000000000003" customHeight="1" thickBot="1" x14ac:dyDescent="0.35">
      <c r="A2" s="2"/>
      <c r="B2" s="3"/>
      <c r="C2" s="4"/>
      <c r="D2" s="3"/>
      <c r="E2" s="3"/>
      <c r="F2" s="5"/>
      <c r="G2" s="64" t="s">
        <v>46</v>
      </c>
      <c r="H2" s="64"/>
    </row>
    <row r="3" spans="1:9" s="7" customFormat="1" ht="103.35" customHeight="1" x14ac:dyDescent="0.3">
      <c r="A3" s="65" t="s">
        <v>0</v>
      </c>
      <c r="B3" s="67" t="s">
        <v>1</v>
      </c>
      <c r="C3" s="68" t="s">
        <v>101</v>
      </c>
      <c r="D3" s="69"/>
      <c r="E3" s="6" t="s">
        <v>2</v>
      </c>
      <c r="F3" s="70" t="s">
        <v>3</v>
      </c>
      <c r="G3" s="70"/>
      <c r="H3" s="70"/>
    </row>
    <row r="4" spans="1:9" s="7" customFormat="1" ht="36" customHeight="1" x14ac:dyDescent="0.3">
      <c r="A4" s="65"/>
      <c r="B4" s="67"/>
      <c r="C4" s="71" t="s">
        <v>4</v>
      </c>
      <c r="D4" s="71" t="s">
        <v>25</v>
      </c>
      <c r="E4" s="73" t="s">
        <v>5</v>
      </c>
      <c r="F4" s="60" t="s">
        <v>30</v>
      </c>
      <c r="G4" s="60" t="s">
        <v>31</v>
      </c>
      <c r="H4" s="60" t="s">
        <v>32</v>
      </c>
    </row>
    <row r="5" spans="1:9" s="7" customFormat="1" ht="35.25" customHeight="1" x14ac:dyDescent="0.3">
      <c r="A5" s="66"/>
      <c r="B5" s="67"/>
      <c r="C5" s="72"/>
      <c r="D5" s="72"/>
      <c r="E5" s="74"/>
      <c r="F5" s="60"/>
      <c r="G5" s="60"/>
      <c r="H5" s="60"/>
    </row>
    <row r="6" spans="1:9" s="10" customFormat="1" ht="40.15" customHeight="1" x14ac:dyDescent="0.3">
      <c r="A6" s="8" t="s">
        <v>6</v>
      </c>
      <c r="B6" s="9">
        <v>3467.74</v>
      </c>
      <c r="C6" s="9">
        <v>4030.12</v>
      </c>
      <c r="D6" s="27">
        <v>1.1621999999999999</v>
      </c>
      <c r="E6" s="9">
        <v>1.2381</v>
      </c>
      <c r="F6" s="28">
        <v>1.2381403592235243</v>
      </c>
      <c r="G6" s="28">
        <v>1.1221150821733099</v>
      </c>
      <c r="H6" s="28">
        <v>0.96190483805175786</v>
      </c>
    </row>
    <row r="7" spans="1:9" ht="40.15" customHeight="1" x14ac:dyDescent="0.35">
      <c r="A7" s="11" t="s">
        <v>7</v>
      </c>
      <c r="B7" s="12">
        <v>1607.99</v>
      </c>
      <c r="C7" s="12">
        <v>1815.77</v>
      </c>
      <c r="D7" s="29">
        <v>1.1292</v>
      </c>
      <c r="E7" s="12">
        <v>1.3393999999999999</v>
      </c>
      <c r="F7" s="29">
        <v>1.3394294720041278</v>
      </c>
      <c r="G7" s="29">
        <v>1.1144993756460804</v>
      </c>
      <c r="H7" s="29">
        <v>0.87458820028237916</v>
      </c>
    </row>
    <row r="8" spans="1:9" ht="40.15" customHeight="1" x14ac:dyDescent="0.35">
      <c r="A8" s="13" t="s">
        <v>8</v>
      </c>
      <c r="B8" s="12">
        <v>155.65</v>
      </c>
      <c r="C8" s="12">
        <v>162.96</v>
      </c>
      <c r="D8" s="29">
        <v>1.0469999999999999</v>
      </c>
      <c r="E8" s="12">
        <v>0.82520000000000004</v>
      </c>
      <c r="F8" s="29">
        <v>0.82524457535813489</v>
      </c>
      <c r="G8" s="29">
        <v>1.0033498266569556</v>
      </c>
      <c r="H8" s="29">
        <v>0.94934535742724158</v>
      </c>
    </row>
    <row r="9" spans="1:9" ht="40.15" customHeight="1" x14ac:dyDescent="0.35">
      <c r="A9" s="13" t="s">
        <v>9</v>
      </c>
      <c r="B9" s="12">
        <v>1704.1</v>
      </c>
      <c r="C9" s="12">
        <v>2051.39</v>
      </c>
      <c r="D9" s="29">
        <v>1.2038</v>
      </c>
      <c r="E9" s="12">
        <v>1.2070000000000001</v>
      </c>
      <c r="F9" s="29">
        <v>1.2070478328739296</v>
      </c>
      <c r="G9" s="29">
        <v>1.1409336791833455</v>
      </c>
      <c r="H9" s="29">
        <v>1.026790909674048</v>
      </c>
    </row>
    <row r="10" spans="1:9" s="10" customFormat="1" ht="40.15" customHeight="1" x14ac:dyDescent="0.3">
      <c r="A10" s="8" t="s">
        <v>10</v>
      </c>
      <c r="B10" s="9">
        <v>40.82</v>
      </c>
      <c r="C10" s="9">
        <v>28.86</v>
      </c>
      <c r="D10" s="27">
        <v>0.70689999999999997</v>
      </c>
      <c r="E10" s="9">
        <v>0.91320000000000001</v>
      </c>
      <c r="F10" s="28">
        <v>0.91316300589743582</v>
      </c>
      <c r="G10" s="28">
        <v>1.1565571071428571</v>
      </c>
      <c r="H10" s="28">
        <v>1.1997419974285712</v>
      </c>
      <c r="I10" s="10" t="s">
        <v>11</v>
      </c>
    </row>
    <row r="11" spans="1:9" ht="46.35" customHeight="1" x14ac:dyDescent="0.35">
      <c r="A11" s="14" t="s">
        <v>12</v>
      </c>
      <c r="B11" s="12">
        <v>40.82</v>
      </c>
      <c r="C11" s="15">
        <v>28.86</v>
      </c>
      <c r="D11" s="29">
        <v>0.70689999999999997</v>
      </c>
      <c r="E11" s="12">
        <v>0.91320000000000001</v>
      </c>
      <c r="F11" s="29">
        <v>0.91316300589743582</v>
      </c>
      <c r="G11" s="29">
        <v>1.1565571071428571</v>
      </c>
      <c r="H11" s="29">
        <v>1.1997419974285712</v>
      </c>
    </row>
    <row r="12" spans="1:9" s="10" customFormat="1" ht="40.15" customHeight="1" x14ac:dyDescent="0.3">
      <c r="A12" s="8" t="s">
        <v>13</v>
      </c>
      <c r="B12" s="9">
        <v>3508.56</v>
      </c>
      <c r="C12" s="16">
        <v>4058.98</v>
      </c>
      <c r="D12" s="27">
        <v>1.1569</v>
      </c>
      <c r="E12" s="16">
        <v>1.234</v>
      </c>
      <c r="F12" s="28">
        <v>1.2340307767344134</v>
      </c>
      <c r="G12" s="28">
        <v>1.1225343093139879</v>
      </c>
      <c r="H12" s="28">
        <v>0.96481929482425999</v>
      </c>
    </row>
    <row r="13" spans="1:9" s="10" customFormat="1" ht="47.65" customHeight="1" x14ac:dyDescent="0.35">
      <c r="A13" s="17" t="s">
        <v>14</v>
      </c>
      <c r="B13" s="12">
        <v>3300.5</v>
      </c>
      <c r="C13" s="12">
        <v>3817.17</v>
      </c>
      <c r="D13" s="29">
        <v>1.1565000000000001</v>
      </c>
      <c r="E13" s="12">
        <v>1.2338</v>
      </c>
      <c r="F13" s="29">
        <v>1.2337712918858184</v>
      </c>
      <c r="G13" s="29">
        <v>1.1225605630991153</v>
      </c>
      <c r="H13" s="29">
        <v>0.96500107929466239</v>
      </c>
    </row>
    <row r="14" spans="1:9" s="10" customFormat="1" ht="53.1" customHeight="1" x14ac:dyDescent="0.35">
      <c r="A14" s="17" t="s">
        <v>15</v>
      </c>
      <c r="B14" s="12">
        <v>208.06</v>
      </c>
      <c r="C14" s="12">
        <v>241.81</v>
      </c>
      <c r="D14" s="29">
        <v>1.1621999999999999</v>
      </c>
      <c r="E14" s="12">
        <v>1.2381</v>
      </c>
      <c r="F14" s="29">
        <v>1.2381403592235243</v>
      </c>
      <c r="G14" s="29">
        <v>1.1221150821733101</v>
      </c>
      <c r="H14" s="29">
        <v>0.96190483805175786</v>
      </c>
    </row>
    <row r="17" spans="1:9" s="19" customFormat="1" ht="17.25" x14ac:dyDescent="0.3">
      <c r="A17" s="1"/>
      <c r="B17" s="18"/>
      <c r="F17" s="20"/>
      <c r="G17" s="1"/>
      <c r="H17" s="1"/>
      <c r="I17" s="1"/>
    </row>
  </sheetData>
  <mergeCells count="12">
    <mergeCell ref="G4:G5"/>
    <mergeCell ref="H4:H5"/>
    <mergeCell ref="A1:H1"/>
    <mergeCell ref="G2:H2"/>
    <mergeCell ref="A3:A5"/>
    <mergeCell ref="B3:B5"/>
    <mergeCell ref="C3:D3"/>
    <mergeCell ref="F3:H3"/>
    <mergeCell ref="C4:C5"/>
    <mergeCell ref="D4:D5"/>
    <mergeCell ref="E4:E5"/>
    <mergeCell ref="F4:F5"/>
  </mergeCells>
  <phoneticPr fontId="4" type="noConversion"/>
  <printOptions horizontalCentered="1"/>
  <pageMargins left="0.39370078740157483" right="0.39370078740157483" top="0.59055118110236227" bottom="0.59055118110236227" header="0.51181102362204722" footer="0.51181102362204722"/>
  <pageSetup paperSize="9" scale="83"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79" t="s">
        <v>65</v>
      </c>
      <c r="B1" s="80"/>
      <c r="C1" s="80"/>
      <c r="D1" s="80"/>
      <c r="E1" s="80"/>
      <c r="F1" s="80"/>
      <c r="G1" s="80"/>
      <c r="H1" s="80"/>
    </row>
    <row r="2" spans="1:9" ht="20.25" customHeight="1" x14ac:dyDescent="0.3">
      <c r="A2" s="89"/>
      <c r="B2" s="89"/>
      <c r="C2" s="89"/>
      <c r="D2" s="89"/>
      <c r="E2" s="89"/>
      <c r="F2" s="5"/>
      <c r="G2" s="2"/>
      <c r="H2" s="2"/>
    </row>
    <row r="3" spans="1:9" ht="32.450000000000003" customHeight="1" thickBot="1" x14ac:dyDescent="0.35">
      <c r="A3" s="2"/>
      <c r="B3" s="3"/>
      <c r="C3" s="4"/>
      <c r="D3" s="3"/>
      <c r="E3" s="3"/>
      <c r="F3" s="5"/>
      <c r="G3" s="64" t="s">
        <v>46</v>
      </c>
      <c r="H3" s="64"/>
    </row>
    <row r="4" spans="1:9" s="7" customFormat="1" ht="48.95" customHeight="1" x14ac:dyDescent="0.3">
      <c r="A4" s="65" t="s">
        <v>0</v>
      </c>
      <c r="B4" s="67" t="s">
        <v>1</v>
      </c>
      <c r="C4" s="68" t="s">
        <v>102</v>
      </c>
      <c r="D4" s="69"/>
      <c r="E4" s="6" t="s">
        <v>2</v>
      </c>
      <c r="F4" s="70" t="s">
        <v>3</v>
      </c>
      <c r="G4" s="70"/>
      <c r="H4" s="70"/>
    </row>
    <row r="5" spans="1:9" s="7" customFormat="1" ht="36" customHeight="1" x14ac:dyDescent="0.3">
      <c r="A5" s="65"/>
      <c r="B5" s="67"/>
      <c r="C5" s="71" t="s">
        <v>4</v>
      </c>
      <c r="D5" s="71" t="s">
        <v>25</v>
      </c>
      <c r="E5" s="73" t="s">
        <v>5</v>
      </c>
      <c r="F5" s="60" t="s">
        <v>30</v>
      </c>
      <c r="G5" s="60" t="s">
        <v>31</v>
      </c>
      <c r="H5" s="60" t="s">
        <v>32</v>
      </c>
    </row>
    <row r="6" spans="1:9" s="7" customFormat="1" ht="35.25" customHeight="1" x14ac:dyDescent="0.3">
      <c r="A6" s="66"/>
      <c r="B6" s="67"/>
      <c r="C6" s="72"/>
      <c r="D6" s="72"/>
      <c r="E6" s="74"/>
      <c r="F6" s="60"/>
      <c r="G6" s="60"/>
      <c r="H6" s="60"/>
    </row>
    <row r="7" spans="1:9" s="10" customFormat="1" ht="40.15" customHeight="1" x14ac:dyDescent="0.3">
      <c r="A7" s="8" t="s">
        <v>6</v>
      </c>
      <c r="B7" s="9">
        <v>3467.74</v>
      </c>
      <c r="C7" s="9">
        <v>3985.3971895099999</v>
      </c>
      <c r="D7" s="27">
        <v>1.1492779705254719</v>
      </c>
      <c r="E7" s="9">
        <v>162.13096110999999</v>
      </c>
      <c r="F7" s="28">
        <v>1.2247148969603028</v>
      </c>
      <c r="G7" s="28">
        <v>1.1136162860628207</v>
      </c>
      <c r="H7" s="28">
        <v>0.91787877035739984</v>
      </c>
    </row>
    <row r="8" spans="1:9" ht="40.15" customHeight="1" x14ac:dyDescent="0.35">
      <c r="A8" s="11" t="s">
        <v>7</v>
      </c>
      <c r="B8" s="12">
        <v>1607.9933333333331</v>
      </c>
      <c r="C8" s="12">
        <v>1785.19139649</v>
      </c>
      <c r="D8" s="29">
        <v>1.1101982573455944</v>
      </c>
      <c r="E8" s="12">
        <v>28.54946623</v>
      </c>
      <c r="F8" s="29">
        <v>1.3127645079214734</v>
      </c>
      <c r="G8" s="29">
        <v>1.0845863070540558</v>
      </c>
      <c r="H8" s="29">
        <v>0.84679294142880268</v>
      </c>
    </row>
    <row r="9" spans="1:9" ht="40.15" customHeight="1" x14ac:dyDescent="0.35">
      <c r="A9" s="13" t="s">
        <v>8</v>
      </c>
      <c r="B9" s="12">
        <v>155.64888888888891</v>
      </c>
      <c r="C9" s="12">
        <v>148.80244458999999</v>
      </c>
      <c r="D9" s="29">
        <v>0.95601353567145408</v>
      </c>
      <c r="E9" s="12">
        <v>1.4140122399999999</v>
      </c>
      <c r="F9" s="29">
        <v>0.74766294204477368</v>
      </c>
      <c r="G9" s="29">
        <v>0.92177155314023185</v>
      </c>
      <c r="H9" s="29">
        <v>0.85420401985083838</v>
      </c>
    </row>
    <row r="10" spans="1:9" ht="40.15" customHeight="1" x14ac:dyDescent="0.35">
      <c r="A10" s="13" t="s">
        <v>9</v>
      </c>
      <c r="B10" s="12">
        <v>1704.0998039215685</v>
      </c>
      <c r="C10" s="12">
        <v>2051.4033484299998</v>
      </c>
      <c r="D10" s="29">
        <v>1.203804697183344</v>
      </c>
      <c r="E10" s="12">
        <v>132.16748264</v>
      </c>
      <c r="F10" s="29">
        <v>1.2110994198654541</v>
      </c>
      <c r="G10" s="29">
        <v>1.1556702286785141</v>
      </c>
      <c r="H10" s="29">
        <v>0.97692974580312231</v>
      </c>
    </row>
    <row r="11" spans="1:9" s="10" customFormat="1" ht="40.15" customHeight="1" x14ac:dyDescent="0.3">
      <c r="A11" s="8" t="s">
        <v>10</v>
      </c>
      <c r="B11" s="9">
        <v>40.82</v>
      </c>
      <c r="C11" s="9">
        <v>26.260194460000001</v>
      </c>
      <c r="D11" s="27">
        <v>0.64331686575208236</v>
      </c>
      <c r="E11" s="9">
        <v>1.4030953100000001</v>
      </c>
      <c r="F11" s="28">
        <v>0.84909848641025654</v>
      </c>
      <c r="G11" s="28">
        <v>1.0385520205714287</v>
      </c>
      <c r="H11" s="28">
        <v>1.0668276334285713</v>
      </c>
      <c r="I11" s="10" t="s">
        <v>11</v>
      </c>
    </row>
    <row r="12" spans="1:9" ht="46.35" customHeight="1" x14ac:dyDescent="0.35">
      <c r="A12" s="14" t="s">
        <v>12</v>
      </c>
      <c r="B12" s="12">
        <v>40.82</v>
      </c>
      <c r="C12" s="15">
        <v>26.260194460000001</v>
      </c>
      <c r="D12" s="29">
        <v>0.64331686575208236</v>
      </c>
      <c r="E12" s="12">
        <v>1.4030953100000001</v>
      </c>
      <c r="F12" s="29">
        <v>0.84909848641025654</v>
      </c>
      <c r="G12" s="29">
        <v>1.0385520205714287</v>
      </c>
      <c r="H12" s="29">
        <v>1.0668276334285713</v>
      </c>
    </row>
    <row r="13" spans="1:9" s="10" customFormat="1" ht="40.15" customHeight="1" x14ac:dyDescent="0.3">
      <c r="A13" s="8" t="s">
        <v>13</v>
      </c>
      <c r="B13" s="9">
        <v>3508.56</v>
      </c>
      <c r="C13" s="16">
        <v>4011.65738397</v>
      </c>
      <c r="D13" s="27">
        <v>1.1433914152729325</v>
      </c>
      <c r="E13" s="16">
        <v>163.53405641999998</v>
      </c>
      <c r="F13" s="28">
        <v>1.2199649455940909</v>
      </c>
      <c r="G13" s="28">
        <v>1.1127026064108003</v>
      </c>
      <c r="H13" s="28">
        <v>0.91970398986419077</v>
      </c>
    </row>
    <row r="14" spans="1:9" s="10" customFormat="1" ht="47.65" customHeight="1" x14ac:dyDescent="0.35">
      <c r="A14" s="17" t="s">
        <v>14</v>
      </c>
      <c r="B14" s="12">
        <v>3300.5</v>
      </c>
      <c r="C14" s="12">
        <v>3772.5335525994001</v>
      </c>
      <c r="D14" s="29">
        <v>1.1430188009693683</v>
      </c>
      <c r="E14" s="12">
        <v>153.81</v>
      </c>
      <c r="F14" s="29">
        <v>1.2196640173161366</v>
      </c>
      <c r="G14" s="29">
        <v>1.112645700787052</v>
      </c>
      <c r="H14" s="29">
        <v>0.91981957170610429</v>
      </c>
    </row>
    <row r="15" spans="1:9" s="10" customFormat="1" ht="53.1" customHeight="1" x14ac:dyDescent="0.35">
      <c r="A15" s="17" t="s">
        <v>15</v>
      </c>
      <c r="B15" s="12">
        <v>208.06439999999998</v>
      </c>
      <c r="C15" s="12">
        <v>239.12383137059999</v>
      </c>
      <c r="D15" s="29">
        <v>1.1492779705254721</v>
      </c>
      <c r="E15" s="12">
        <v>9.7278576665999985</v>
      </c>
      <c r="F15" s="29">
        <v>1.2247148969603028</v>
      </c>
      <c r="G15" s="29">
        <v>1.1136162860628209</v>
      </c>
      <c r="H15" s="29">
        <v>0.91787877035739995</v>
      </c>
    </row>
    <row r="18" spans="2:2" ht="17.25" x14ac:dyDescent="0.3">
      <c r="B18" s="18"/>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66</v>
      </c>
      <c r="B1" s="63"/>
      <c r="C1" s="63"/>
      <c r="D1" s="63"/>
      <c r="E1" s="63"/>
      <c r="F1" s="63"/>
      <c r="G1" s="63"/>
      <c r="H1" s="63"/>
    </row>
    <row r="2" spans="1:9" ht="20.25" customHeight="1" x14ac:dyDescent="0.3">
      <c r="A2" s="91"/>
      <c r="B2" s="91"/>
      <c r="C2" s="91"/>
      <c r="D2" s="91"/>
      <c r="E2" s="91"/>
    </row>
    <row r="3" spans="1:9" ht="32.450000000000003" customHeight="1" thickBot="1" x14ac:dyDescent="0.35">
      <c r="C3" s="30"/>
      <c r="G3" s="92" t="s">
        <v>46</v>
      </c>
      <c r="H3" s="92"/>
    </row>
    <row r="4" spans="1:9" s="7" customFormat="1" ht="48.95" customHeight="1" x14ac:dyDescent="0.3">
      <c r="A4" s="93" t="s">
        <v>0</v>
      </c>
      <c r="B4" s="67" t="s">
        <v>1</v>
      </c>
      <c r="C4" s="68" t="s">
        <v>103</v>
      </c>
      <c r="D4" s="69"/>
      <c r="E4" s="6" t="s">
        <v>2</v>
      </c>
      <c r="F4" s="70" t="s">
        <v>3</v>
      </c>
      <c r="G4" s="70"/>
      <c r="H4" s="70"/>
    </row>
    <row r="5" spans="1:9" s="7" customFormat="1" ht="36" customHeight="1" x14ac:dyDescent="0.3">
      <c r="A5" s="93"/>
      <c r="B5" s="67"/>
      <c r="C5" s="71" t="s">
        <v>4</v>
      </c>
      <c r="D5" s="95" t="s">
        <v>25</v>
      </c>
      <c r="E5" s="97" t="s">
        <v>5</v>
      </c>
      <c r="F5" s="90" t="s">
        <v>30</v>
      </c>
      <c r="G5" s="90" t="s">
        <v>31</v>
      </c>
      <c r="H5" s="90" t="s">
        <v>32</v>
      </c>
    </row>
    <row r="6" spans="1:9" s="7" customFormat="1" ht="35.25" customHeight="1" x14ac:dyDescent="0.3">
      <c r="A6" s="94"/>
      <c r="B6" s="67"/>
      <c r="C6" s="72"/>
      <c r="D6" s="96"/>
      <c r="E6" s="98"/>
      <c r="F6" s="90"/>
      <c r="G6" s="90"/>
      <c r="H6" s="90"/>
    </row>
    <row r="7" spans="1:9" s="10" customFormat="1" ht="40.15" customHeight="1" x14ac:dyDescent="0.3">
      <c r="A7" s="31" t="s">
        <v>6</v>
      </c>
      <c r="B7" s="32">
        <v>3467.74</v>
      </c>
      <c r="C7" s="9">
        <v>3548.7556420800001</v>
      </c>
      <c r="D7" s="27">
        <v>1.0233626633138586</v>
      </c>
      <c r="E7" s="9">
        <v>162.13096110999999</v>
      </c>
      <c r="F7" s="28">
        <v>1.088207886392297</v>
      </c>
      <c r="G7" s="28">
        <v>0.97467026229202314</v>
      </c>
      <c r="H7" s="28">
        <v>0.82121808469061142</v>
      </c>
    </row>
    <row r="8" spans="1:9" ht="40.15" customHeight="1" x14ac:dyDescent="0.35">
      <c r="A8" s="33" t="s">
        <v>7</v>
      </c>
      <c r="B8" s="34">
        <v>1607.9933333333331</v>
      </c>
      <c r="C8" s="12">
        <v>1740.5611770200001</v>
      </c>
      <c r="D8" s="29">
        <v>1.0824430306634771</v>
      </c>
      <c r="E8" s="12">
        <v>28.54946623</v>
      </c>
      <c r="F8" s="29">
        <v>1.2796666845167259</v>
      </c>
      <c r="G8" s="29">
        <v>1.0518667727534694</v>
      </c>
      <c r="H8" s="29">
        <v>0.81911469919423008</v>
      </c>
    </row>
    <row r="9" spans="1:9" ht="40.15" customHeight="1" x14ac:dyDescent="0.35">
      <c r="A9" s="35" t="s">
        <v>8</v>
      </c>
      <c r="B9" s="34">
        <v>155.64888888888891</v>
      </c>
      <c r="C9" s="12">
        <v>135.39003151</v>
      </c>
      <c r="D9" s="29">
        <v>0.869842582728934</v>
      </c>
      <c r="E9" s="12">
        <v>1.4140122399999999</v>
      </c>
      <c r="F9" s="29">
        <v>0.67143010518002066</v>
      </c>
      <c r="G9" s="29">
        <v>0.84315855498907488</v>
      </c>
      <c r="H9" s="29">
        <v>0.77397343851286937</v>
      </c>
    </row>
    <row r="10" spans="1:9" ht="40.15" customHeight="1" x14ac:dyDescent="0.35">
      <c r="A10" s="35" t="s">
        <v>9</v>
      </c>
      <c r="B10" s="34">
        <v>1704.0998039215685</v>
      </c>
      <c r="C10" s="12">
        <v>1672.8044335500001</v>
      </c>
      <c r="D10" s="29">
        <v>0.98163524794759682</v>
      </c>
      <c r="E10" s="12">
        <v>132.16748264</v>
      </c>
      <c r="F10" s="29">
        <v>0.98814220883902726</v>
      </c>
      <c r="G10" s="29">
        <v>0.93584393402131505</v>
      </c>
      <c r="H10" s="29">
        <v>0.8282492822588019</v>
      </c>
    </row>
    <row r="11" spans="1:9" s="10" customFormat="1" ht="40.15" customHeight="1" x14ac:dyDescent="0.3">
      <c r="A11" s="31" t="s">
        <v>10</v>
      </c>
      <c r="B11" s="32">
        <v>40.82</v>
      </c>
      <c r="C11" s="9">
        <v>23.929236060000001</v>
      </c>
      <c r="D11" s="27">
        <v>0.58621352425281725</v>
      </c>
      <c r="E11" s="9">
        <v>1.4030953100000001</v>
      </c>
      <c r="F11" s="28">
        <v>0.78643324307692308</v>
      </c>
      <c r="G11" s="28">
        <v>0.9493893314285714</v>
      </c>
      <c r="H11" s="28">
        <v>0.9583714097142858</v>
      </c>
      <c r="I11" s="10" t="s">
        <v>11</v>
      </c>
    </row>
    <row r="12" spans="1:9" ht="46.35" customHeight="1" x14ac:dyDescent="0.35">
      <c r="A12" s="36" t="s">
        <v>12</v>
      </c>
      <c r="B12" s="37">
        <v>40.82</v>
      </c>
      <c r="C12" s="12">
        <v>23.929236060000001</v>
      </c>
      <c r="D12" s="29">
        <v>0.58621352425281725</v>
      </c>
      <c r="E12" s="12">
        <v>1.4030953100000001</v>
      </c>
      <c r="F12" s="29">
        <v>0.78643324307692308</v>
      </c>
      <c r="G12" s="29">
        <v>0.9493893314285714</v>
      </c>
      <c r="H12" s="29">
        <v>0.9583714097142858</v>
      </c>
    </row>
    <row r="13" spans="1:9" s="10" customFormat="1" ht="40.15" customHeight="1" x14ac:dyDescent="0.3">
      <c r="A13" s="31" t="s">
        <v>13</v>
      </c>
      <c r="B13" s="38">
        <v>3508.56</v>
      </c>
      <c r="C13" s="16">
        <v>3572.6848781400004</v>
      </c>
      <c r="D13" s="27">
        <v>1.0182766941822288</v>
      </c>
      <c r="E13" s="16">
        <v>163.53405641999998</v>
      </c>
      <c r="F13" s="28">
        <v>1.0843917195821065</v>
      </c>
      <c r="G13" s="28">
        <v>0.97436254367301245</v>
      </c>
      <c r="H13" s="28">
        <v>0.82289876166318288</v>
      </c>
    </row>
    <row r="14" spans="1:9" s="10" customFormat="1" ht="47.65" customHeight="1" x14ac:dyDescent="0.35">
      <c r="A14" s="39" t="s">
        <v>14</v>
      </c>
      <c r="B14" s="37">
        <v>3300.5</v>
      </c>
      <c r="C14" s="12">
        <v>3359.7595396152005</v>
      </c>
      <c r="D14" s="29">
        <v>1.0179547158355402</v>
      </c>
      <c r="E14" s="12">
        <v>153.81</v>
      </c>
      <c r="F14" s="29">
        <v>1.0841507717123811</v>
      </c>
      <c r="G14" s="29">
        <v>0.9743440923021186</v>
      </c>
      <c r="H14" s="29">
        <v>0.82300311878940358</v>
      </c>
    </row>
    <row r="15" spans="1:9" s="10" customFormat="1" ht="53.1" customHeight="1" x14ac:dyDescent="0.35">
      <c r="A15" s="39" t="s">
        <v>15</v>
      </c>
      <c r="B15" s="37">
        <v>208.06439999999998</v>
      </c>
      <c r="C15" s="12">
        <v>212.9253385248</v>
      </c>
      <c r="D15" s="29">
        <v>1.0233626633138586</v>
      </c>
      <c r="E15" s="12">
        <v>9.7278576665999985</v>
      </c>
      <c r="F15" s="29">
        <v>1.088207886392297</v>
      </c>
      <c r="G15" s="29">
        <v>0.97467026229202325</v>
      </c>
      <c r="H15" s="29">
        <v>0.82121808469061142</v>
      </c>
    </row>
    <row r="18" spans="2:2" ht="17.25" x14ac:dyDescent="0.3">
      <c r="B18" s="18"/>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67</v>
      </c>
      <c r="B1" s="63"/>
      <c r="C1" s="63"/>
      <c r="D1" s="63"/>
      <c r="E1" s="63"/>
      <c r="F1" s="63"/>
      <c r="G1" s="63"/>
      <c r="H1" s="63"/>
    </row>
    <row r="2" spans="1:9" ht="20.25" customHeight="1" x14ac:dyDescent="0.3">
      <c r="A2" s="91"/>
      <c r="B2" s="91"/>
      <c r="C2" s="91"/>
      <c r="D2" s="91"/>
      <c r="E2" s="91"/>
    </row>
    <row r="3" spans="1:9" ht="32.450000000000003" customHeight="1" thickBot="1" x14ac:dyDescent="0.35">
      <c r="C3" s="30"/>
      <c r="G3" s="92" t="s">
        <v>46</v>
      </c>
      <c r="H3" s="92"/>
    </row>
    <row r="4" spans="1:9" s="7" customFormat="1" ht="48.95" customHeight="1" x14ac:dyDescent="0.3">
      <c r="A4" s="93" t="s">
        <v>0</v>
      </c>
      <c r="B4" s="67" t="s">
        <v>1</v>
      </c>
      <c r="C4" s="68" t="s">
        <v>104</v>
      </c>
      <c r="D4" s="69"/>
      <c r="E4" s="6" t="s">
        <v>2</v>
      </c>
      <c r="F4" s="70" t="s">
        <v>3</v>
      </c>
      <c r="G4" s="70"/>
      <c r="H4" s="70"/>
    </row>
    <row r="5" spans="1:9" s="7" customFormat="1" ht="36" customHeight="1" x14ac:dyDescent="0.3">
      <c r="A5" s="93"/>
      <c r="B5" s="67"/>
      <c r="C5" s="71" t="s">
        <v>4</v>
      </c>
      <c r="D5" s="95" t="s">
        <v>25</v>
      </c>
      <c r="E5" s="97" t="s">
        <v>5</v>
      </c>
      <c r="F5" s="90" t="s">
        <v>30</v>
      </c>
      <c r="G5" s="90" t="s">
        <v>31</v>
      </c>
      <c r="H5" s="90" t="s">
        <v>32</v>
      </c>
    </row>
    <row r="6" spans="1:9" s="7" customFormat="1" ht="35.25" customHeight="1" x14ac:dyDescent="0.3">
      <c r="A6" s="94"/>
      <c r="B6" s="67"/>
      <c r="C6" s="72"/>
      <c r="D6" s="96"/>
      <c r="E6" s="98"/>
      <c r="F6" s="90"/>
      <c r="G6" s="90"/>
      <c r="H6" s="90"/>
    </row>
    <row r="7" spans="1:9" s="10" customFormat="1" ht="40.15" customHeight="1" x14ac:dyDescent="0.3">
      <c r="A7" s="31" t="s">
        <v>6</v>
      </c>
      <c r="B7" s="32">
        <v>3467.74</v>
      </c>
      <c r="C7" s="9">
        <v>3255.4300399599997</v>
      </c>
      <c r="D7" s="27">
        <v>0.93877569828187812</v>
      </c>
      <c r="E7" s="9">
        <v>162.13096110999999</v>
      </c>
      <c r="F7" s="28">
        <v>1.0066342225520848</v>
      </c>
      <c r="G7" s="28">
        <v>0.89827934462375825</v>
      </c>
      <c r="H7" s="28">
        <v>0.76756472779764717</v>
      </c>
    </row>
    <row r="8" spans="1:9" ht="40.15" customHeight="1" x14ac:dyDescent="0.35">
      <c r="A8" s="33" t="s">
        <v>7</v>
      </c>
      <c r="B8" s="34">
        <v>1607.9933333333331</v>
      </c>
      <c r="C8" s="12">
        <v>1492.0975903599999</v>
      </c>
      <c r="D8" s="29">
        <v>0.92792523415934569</v>
      </c>
      <c r="E8" s="12">
        <v>28.54946623</v>
      </c>
      <c r="F8" s="29">
        <v>1.0622094909938822</v>
      </c>
      <c r="G8" s="29">
        <v>0.84452224943053433</v>
      </c>
      <c r="H8" s="29">
        <v>0.66956894983722726</v>
      </c>
    </row>
    <row r="9" spans="1:9" ht="40.15" customHeight="1" x14ac:dyDescent="0.35">
      <c r="A9" s="35" t="s">
        <v>8</v>
      </c>
      <c r="B9" s="34">
        <v>155.64888888888891</v>
      </c>
      <c r="C9" s="12">
        <v>123.77058220000001</v>
      </c>
      <c r="D9" s="29">
        <v>0.79519091388024321</v>
      </c>
      <c r="E9" s="12">
        <v>1.4140122399999999</v>
      </c>
      <c r="F9" s="29">
        <v>0.6025087191023476</v>
      </c>
      <c r="G9" s="29">
        <v>0.76932966676004266</v>
      </c>
      <c r="H9" s="29">
        <v>0.68868230757584248</v>
      </c>
    </row>
    <row r="10" spans="1:9" ht="40.15" customHeight="1" x14ac:dyDescent="0.35">
      <c r="A10" s="35" t="s">
        <v>9</v>
      </c>
      <c r="B10" s="34">
        <v>1704.0998039215685</v>
      </c>
      <c r="C10" s="12">
        <v>1639.5618674</v>
      </c>
      <c r="D10" s="29">
        <v>0.96212784229359671</v>
      </c>
      <c r="E10" s="12">
        <v>132.16748264</v>
      </c>
      <c r="F10" s="29">
        <v>1.0097377605037028</v>
      </c>
      <c r="G10" s="29">
        <v>0.95040685378368739</v>
      </c>
      <c r="H10" s="29">
        <v>0.84793343063557369</v>
      </c>
    </row>
    <row r="11" spans="1:9" s="10" customFormat="1" ht="40.15" customHeight="1" x14ac:dyDescent="0.3">
      <c r="A11" s="31" t="s">
        <v>10</v>
      </c>
      <c r="B11" s="32">
        <v>40.82</v>
      </c>
      <c r="C11" s="9">
        <v>22.159329</v>
      </c>
      <c r="D11" s="27">
        <v>0.54285470357667809</v>
      </c>
      <c r="E11" s="9">
        <v>1.4030953100000001</v>
      </c>
      <c r="F11" s="28">
        <v>0.7335832682051282</v>
      </c>
      <c r="G11" s="28">
        <v>0.86751428514285722</v>
      </c>
      <c r="H11" s="28">
        <v>0.85268181942857135</v>
      </c>
      <c r="I11" s="10" t="s">
        <v>11</v>
      </c>
    </row>
    <row r="12" spans="1:9" ht="46.35" customHeight="1" x14ac:dyDescent="0.35">
      <c r="A12" s="36" t="s">
        <v>12</v>
      </c>
      <c r="B12" s="37">
        <v>40.82</v>
      </c>
      <c r="C12" s="12">
        <v>22.159329</v>
      </c>
      <c r="D12" s="29">
        <v>0.54285470357667809</v>
      </c>
      <c r="E12" s="12">
        <v>1.4030953100000001</v>
      </c>
      <c r="F12" s="29">
        <v>0.7335832682051282</v>
      </c>
      <c r="G12" s="29">
        <v>0.86751428514285722</v>
      </c>
      <c r="H12" s="29">
        <v>0.85268181942857135</v>
      </c>
    </row>
    <row r="13" spans="1:9" s="10" customFormat="1" ht="40.15" customHeight="1" x14ac:dyDescent="0.3">
      <c r="A13" s="31" t="s">
        <v>13</v>
      </c>
      <c r="B13" s="38">
        <v>3508.56</v>
      </c>
      <c r="C13" s="16">
        <v>3277.5893689599998</v>
      </c>
      <c r="D13" s="27">
        <v>0.93416939398499665</v>
      </c>
      <c r="E13" s="16">
        <v>163.53405641999998</v>
      </c>
      <c r="F13" s="28">
        <v>1.0031812883425637</v>
      </c>
      <c r="G13" s="28">
        <v>0.89790487338025926</v>
      </c>
      <c r="H13" s="28">
        <v>0.76860775271776238</v>
      </c>
    </row>
    <row r="14" spans="1:9" s="10" customFormat="1" ht="47.65" customHeight="1" x14ac:dyDescent="0.35">
      <c r="A14" s="39" t="s">
        <v>14</v>
      </c>
      <c r="B14" s="37">
        <v>3300.5</v>
      </c>
      <c r="C14" s="12">
        <v>3082.2635665623998</v>
      </c>
      <c r="D14" s="29">
        <v>0.93347493010828653</v>
      </c>
      <c r="E14" s="12">
        <v>153.81</v>
      </c>
      <c r="F14" s="29">
        <v>1.0029641476007638</v>
      </c>
      <c r="G14" s="29">
        <v>0.89788283309242412</v>
      </c>
      <c r="H14" s="29">
        <v>0.76867365851116887</v>
      </c>
    </row>
    <row r="15" spans="1:9" s="10" customFormat="1" ht="53.1" customHeight="1" x14ac:dyDescent="0.35">
      <c r="A15" s="39" t="s">
        <v>15</v>
      </c>
      <c r="B15" s="37">
        <v>208.06439999999998</v>
      </c>
      <c r="C15" s="12">
        <v>195.32580239759997</v>
      </c>
      <c r="D15" s="29">
        <v>0.94516583393218634</v>
      </c>
      <c r="E15" s="12">
        <v>9.7278576665999985</v>
      </c>
      <c r="F15" s="29">
        <v>1.0066342225520848</v>
      </c>
      <c r="G15" s="29">
        <v>0.89827934462375825</v>
      </c>
      <c r="H15" s="29">
        <v>0.76756472779764717</v>
      </c>
    </row>
    <row r="18" spans="2:2" ht="17.25" x14ac:dyDescent="0.3">
      <c r="B18" s="18"/>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79" t="s">
        <v>68</v>
      </c>
      <c r="B1" s="80"/>
      <c r="C1" s="80"/>
      <c r="D1" s="80"/>
      <c r="E1" s="80"/>
      <c r="F1" s="80"/>
      <c r="G1" s="80"/>
      <c r="H1" s="80"/>
    </row>
    <row r="2" spans="1:9" ht="20.25" customHeight="1" x14ac:dyDescent="0.3">
      <c r="A2" s="89"/>
      <c r="B2" s="89"/>
      <c r="C2" s="89"/>
      <c r="D2" s="89"/>
      <c r="E2" s="89"/>
      <c r="F2" s="5"/>
      <c r="G2" s="2"/>
      <c r="H2" s="2"/>
    </row>
    <row r="3" spans="1:9" ht="32.450000000000003" customHeight="1" thickBot="1" x14ac:dyDescent="0.35">
      <c r="A3" s="2"/>
      <c r="B3" s="3"/>
      <c r="C3" s="4"/>
      <c r="D3" s="3"/>
      <c r="E3" s="3"/>
      <c r="F3" s="5"/>
      <c r="G3" s="64" t="s">
        <v>46</v>
      </c>
      <c r="H3" s="64"/>
    </row>
    <row r="4" spans="1:9" s="7" customFormat="1" ht="48.95" customHeight="1" x14ac:dyDescent="0.3">
      <c r="A4" s="65" t="s">
        <v>0</v>
      </c>
      <c r="B4" s="67" t="s">
        <v>1</v>
      </c>
      <c r="C4" s="68" t="s">
        <v>105</v>
      </c>
      <c r="D4" s="69"/>
      <c r="E4" s="6" t="s">
        <v>2</v>
      </c>
      <c r="F4" s="70" t="s">
        <v>3</v>
      </c>
      <c r="G4" s="70"/>
      <c r="H4" s="70"/>
    </row>
    <row r="5" spans="1:9" s="7" customFormat="1" ht="36" customHeight="1" x14ac:dyDescent="0.3">
      <c r="A5" s="65"/>
      <c r="B5" s="67"/>
      <c r="C5" s="71" t="s">
        <v>4</v>
      </c>
      <c r="D5" s="71" t="s">
        <v>25</v>
      </c>
      <c r="E5" s="73" t="s">
        <v>5</v>
      </c>
      <c r="F5" s="60" t="s">
        <v>30</v>
      </c>
      <c r="G5" s="60" t="s">
        <v>31</v>
      </c>
      <c r="H5" s="60" t="s">
        <v>32</v>
      </c>
    </row>
    <row r="6" spans="1:9" s="7" customFormat="1" ht="35.25" customHeight="1" x14ac:dyDescent="0.3">
      <c r="A6" s="66"/>
      <c r="B6" s="67"/>
      <c r="C6" s="72"/>
      <c r="D6" s="72"/>
      <c r="E6" s="74"/>
      <c r="F6" s="60"/>
      <c r="G6" s="60"/>
      <c r="H6" s="60"/>
    </row>
    <row r="7" spans="1:9" s="10" customFormat="1" ht="40.15" customHeight="1" x14ac:dyDescent="0.3">
      <c r="A7" s="8" t="s">
        <v>6</v>
      </c>
      <c r="B7" s="9">
        <v>3467.74</v>
      </c>
      <c r="C7" s="9">
        <v>2846.08162894</v>
      </c>
      <c r="D7" s="27">
        <v>0.82073097433486941</v>
      </c>
      <c r="E7" s="9">
        <v>162.13096110999999</v>
      </c>
      <c r="F7" s="28">
        <v>0.86000679351010179</v>
      </c>
      <c r="G7" s="28">
        <v>0.75316235717806268</v>
      </c>
      <c r="H7" s="28">
        <v>0.62906735027878113</v>
      </c>
    </row>
    <row r="8" spans="1:9" ht="40.15" customHeight="1" x14ac:dyDescent="0.35">
      <c r="A8" s="11" t="s">
        <v>7</v>
      </c>
      <c r="B8" s="12">
        <v>1607.9933333333331</v>
      </c>
      <c r="C8" s="12">
        <v>1402.2596081300001</v>
      </c>
      <c r="D8" s="29">
        <v>0.8720556105933277</v>
      </c>
      <c r="E8" s="12">
        <v>28.54946623</v>
      </c>
      <c r="F8" s="29">
        <v>0.99311582760138284</v>
      </c>
      <c r="G8" s="29">
        <v>0.7634541966920676</v>
      </c>
      <c r="H8" s="29">
        <v>0.59923726451015302</v>
      </c>
    </row>
    <row r="9" spans="1:9" ht="40.15" customHeight="1" x14ac:dyDescent="0.35">
      <c r="A9" s="13" t="s">
        <v>8</v>
      </c>
      <c r="B9" s="12">
        <v>155.64888888888891</v>
      </c>
      <c r="C9" s="12">
        <v>111.01093416000001</v>
      </c>
      <c r="D9" s="29">
        <v>0.71321379132520479</v>
      </c>
      <c r="E9" s="12">
        <v>1.4140122399999999</v>
      </c>
      <c r="F9" s="29">
        <v>0.53852029386132139</v>
      </c>
      <c r="G9" s="29">
        <v>0.68698907641884699</v>
      </c>
      <c r="H9" s="29">
        <v>0.60920175848146685</v>
      </c>
    </row>
    <row r="10" spans="1:9" ht="40.15" customHeight="1" x14ac:dyDescent="0.35">
      <c r="A10" s="13" t="s">
        <v>9</v>
      </c>
      <c r="B10" s="12">
        <v>1704.0998039215685</v>
      </c>
      <c r="C10" s="12">
        <v>1332.8110866500001</v>
      </c>
      <c r="D10" s="29">
        <v>0.78212032158143652</v>
      </c>
      <c r="E10" s="12">
        <v>132.16748264</v>
      </c>
      <c r="F10" s="29">
        <v>0.79403999223426625</v>
      </c>
      <c r="G10" s="29">
        <v>0.75351991458019951</v>
      </c>
      <c r="H10" s="29">
        <v>0.65304872708864059</v>
      </c>
    </row>
    <row r="11" spans="1:9" s="10" customFormat="1" ht="40.15" customHeight="1" x14ac:dyDescent="0.3">
      <c r="A11" s="8" t="s">
        <v>10</v>
      </c>
      <c r="B11" s="9">
        <v>40.82</v>
      </c>
      <c r="C11" s="9">
        <v>19.697084719999999</v>
      </c>
      <c r="D11" s="27">
        <v>0.4825351474767271</v>
      </c>
      <c r="E11" s="9">
        <v>1.4030953100000001</v>
      </c>
      <c r="F11" s="28">
        <v>0.6756990694871795</v>
      </c>
      <c r="G11" s="28">
        <v>0.78354321028571428</v>
      </c>
      <c r="H11" s="28">
        <v>0.71109897457142857</v>
      </c>
      <c r="I11" s="10" t="s">
        <v>11</v>
      </c>
    </row>
    <row r="12" spans="1:9" ht="46.35" customHeight="1" x14ac:dyDescent="0.35">
      <c r="A12" s="14" t="s">
        <v>12</v>
      </c>
      <c r="B12" s="12">
        <v>40.82</v>
      </c>
      <c r="C12" s="12">
        <v>19.697084719999999</v>
      </c>
      <c r="D12" s="29">
        <v>0.4825351474767271</v>
      </c>
      <c r="E12" s="12">
        <v>1.4030953100000001</v>
      </c>
      <c r="F12" s="29">
        <v>0.6756990694871795</v>
      </c>
      <c r="G12" s="29">
        <v>0.78354321028571428</v>
      </c>
      <c r="H12" s="29">
        <v>0.71109897457142857</v>
      </c>
    </row>
    <row r="13" spans="1:9" s="10" customFormat="1" ht="40.15" customHeight="1" x14ac:dyDescent="0.3">
      <c r="A13" s="8" t="s">
        <v>13</v>
      </c>
      <c r="B13" s="9">
        <v>3508.56</v>
      </c>
      <c r="C13" s="16">
        <v>2865.77871366</v>
      </c>
      <c r="D13" s="27">
        <v>0.81679626788768045</v>
      </c>
      <c r="E13" s="16">
        <v>163.53405641999998</v>
      </c>
      <c r="F13" s="28">
        <v>0.85767608403911755</v>
      </c>
      <c r="G13" s="28">
        <v>0.75353215187483036</v>
      </c>
      <c r="H13" s="28">
        <v>0.63007256587925964</v>
      </c>
    </row>
    <row r="14" spans="1:9" s="10" customFormat="1" ht="47.65" customHeight="1" x14ac:dyDescent="0.35">
      <c r="A14" s="17" t="s">
        <v>14</v>
      </c>
      <c r="B14" s="12">
        <v>3300.5</v>
      </c>
      <c r="C14" s="12">
        <v>2695.01</v>
      </c>
      <c r="D14" s="29">
        <v>0.81654597788213912</v>
      </c>
      <c r="E14" s="12">
        <v>153.81</v>
      </c>
      <c r="F14" s="29">
        <v>0.85752790090096298</v>
      </c>
      <c r="G14" s="29">
        <v>0.75355541343349242</v>
      </c>
      <c r="H14" s="29">
        <v>0.63013688433682924</v>
      </c>
    </row>
    <row r="15" spans="1:9" s="10" customFormat="1" ht="53.1" customHeight="1" x14ac:dyDescent="0.35">
      <c r="A15" s="17" t="s">
        <v>15</v>
      </c>
      <c r="B15" s="12">
        <v>208.06439999999998</v>
      </c>
      <c r="C15" s="12">
        <v>170.7648977364</v>
      </c>
      <c r="D15" s="29">
        <v>0.82073097433486952</v>
      </c>
      <c r="E15" s="12">
        <v>9.7278576665999985</v>
      </c>
      <c r="F15" s="29">
        <v>0.8600067935101019</v>
      </c>
      <c r="G15" s="29">
        <v>0.75316235717806268</v>
      </c>
      <c r="H15" s="29">
        <v>0.62906735027878113</v>
      </c>
    </row>
    <row r="18" spans="2:2" ht="17.25" x14ac:dyDescent="0.3">
      <c r="B18" s="18"/>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79" t="s">
        <v>69</v>
      </c>
      <c r="B1" s="80"/>
      <c r="C1" s="80"/>
      <c r="D1" s="80"/>
      <c r="E1" s="80"/>
      <c r="F1" s="80"/>
      <c r="G1" s="80"/>
      <c r="H1" s="80"/>
    </row>
    <row r="2" spans="1:9" ht="20.25" customHeight="1" x14ac:dyDescent="0.3">
      <c r="A2" s="89"/>
      <c r="B2" s="89"/>
      <c r="C2" s="89"/>
      <c r="D2" s="89"/>
      <c r="E2" s="89"/>
      <c r="F2" s="5"/>
      <c r="G2" s="2"/>
      <c r="H2" s="2"/>
    </row>
    <row r="3" spans="1:9" ht="32.450000000000003" customHeight="1" thickBot="1" x14ac:dyDescent="0.35">
      <c r="A3" s="2"/>
      <c r="B3" s="3"/>
      <c r="C3" s="4"/>
      <c r="D3" s="3"/>
      <c r="E3" s="3"/>
      <c r="F3" s="5"/>
      <c r="G3" s="64" t="s">
        <v>46</v>
      </c>
      <c r="H3" s="64"/>
    </row>
    <row r="4" spans="1:9" s="7" customFormat="1" ht="48.95" customHeight="1" x14ac:dyDescent="0.3">
      <c r="A4" s="65" t="s">
        <v>0</v>
      </c>
      <c r="B4" s="67" t="s">
        <v>1</v>
      </c>
      <c r="C4" s="68" t="s">
        <v>106</v>
      </c>
      <c r="D4" s="69"/>
      <c r="E4" s="6" t="s">
        <v>2</v>
      </c>
      <c r="F4" s="70" t="s">
        <v>3</v>
      </c>
      <c r="G4" s="70"/>
      <c r="H4" s="70"/>
    </row>
    <row r="5" spans="1:9" s="7" customFormat="1" ht="36" customHeight="1" x14ac:dyDescent="0.3">
      <c r="A5" s="65"/>
      <c r="B5" s="67"/>
      <c r="C5" s="71" t="s">
        <v>4</v>
      </c>
      <c r="D5" s="71" t="s">
        <v>25</v>
      </c>
      <c r="E5" s="73" t="s">
        <v>5</v>
      </c>
      <c r="F5" s="60" t="s">
        <v>30</v>
      </c>
      <c r="G5" s="60" t="s">
        <v>31</v>
      </c>
      <c r="H5" s="60" t="s">
        <v>32</v>
      </c>
    </row>
    <row r="6" spans="1:9" s="7" customFormat="1" ht="35.25" customHeight="1" x14ac:dyDescent="0.3">
      <c r="A6" s="66"/>
      <c r="B6" s="67"/>
      <c r="C6" s="72"/>
      <c r="D6" s="72"/>
      <c r="E6" s="74"/>
      <c r="F6" s="60"/>
      <c r="G6" s="60"/>
      <c r="H6" s="60"/>
    </row>
    <row r="7" spans="1:9" s="10" customFormat="1" ht="40.15" customHeight="1" x14ac:dyDescent="0.3">
      <c r="A7" s="8" t="s">
        <v>6</v>
      </c>
      <c r="B7" s="9">
        <v>3467.74</v>
      </c>
      <c r="C7" s="9">
        <f>SUM(C8:C10)</f>
        <v>2651.5922672300003</v>
      </c>
      <c r="D7" s="27">
        <f>C7/B7</f>
        <v>0.76464563872435665</v>
      </c>
      <c r="E7" s="9">
        <v>162.13096110999999</v>
      </c>
      <c r="F7" s="28">
        <v>0.80422377599309036</v>
      </c>
      <c r="G7" s="28">
        <v>0.73458258476443961</v>
      </c>
      <c r="H7" s="28">
        <v>0.60158373783943775</v>
      </c>
    </row>
    <row r="8" spans="1:9" ht="40.15" customHeight="1" x14ac:dyDescent="0.35">
      <c r="A8" s="11" t="s">
        <v>7</v>
      </c>
      <c r="B8" s="12">
        <v>1607.9933333333331</v>
      </c>
      <c r="C8" s="12">
        <v>1288.7728872600001</v>
      </c>
      <c r="D8" s="29">
        <f t="shared" ref="D8:D15" si="0">C8/B8</f>
        <v>0.8014789990381388</v>
      </c>
      <c r="E8" s="12">
        <v>28.54946623</v>
      </c>
      <c r="F8" s="29">
        <v>0.89740185260622574</v>
      </c>
      <c r="G8" s="29">
        <v>0.71193962698855573</v>
      </c>
      <c r="H8" s="29">
        <v>0.54252110064929226</v>
      </c>
    </row>
    <row r="9" spans="1:9" ht="40.15" customHeight="1" x14ac:dyDescent="0.35">
      <c r="A9" s="13" t="s">
        <v>8</v>
      </c>
      <c r="B9" s="12">
        <v>155.64888888888891</v>
      </c>
      <c r="C9" s="12">
        <v>96.814826289999999</v>
      </c>
      <c r="D9" s="29">
        <f t="shared" si="0"/>
        <v>0.62200782145712563</v>
      </c>
      <c r="E9" s="12">
        <v>1.4140122399999999</v>
      </c>
      <c r="F9" s="29">
        <v>0.46277110741325783</v>
      </c>
      <c r="G9" s="29">
        <v>0.60577560188245838</v>
      </c>
      <c r="H9" s="29">
        <v>0.52099704390736268</v>
      </c>
    </row>
    <row r="10" spans="1:9" ht="40.15" customHeight="1" x14ac:dyDescent="0.35">
      <c r="A10" s="13" t="s">
        <v>9</v>
      </c>
      <c r="B10" s="12">
        <v>1704.0998039215685</v>
      </c>
      <c r="C10" s="12">
        <v>1266.0045536800001</v>
      </c>
      <c r="D10" s="29">
        <f t="shared" si="0"/>
        <v>0.74291690590339865</v>
      </c>
      <c r="E10" s="12">
        <v>132.16748264</v>
      </c>
      <c r="F10" s="29">
        <v>0.77126389110339144</v>
      </c>
      <c r="G10" s="29">
        <v>0.76501427621044849</v>
      </c>
      <c r="H10" s="29">
        <v>0.65387160538898681</v>
      </c>
    </row>
    <row r="11" spans="1:9" s="10" customFormat="1" ht="40.15" customHeight="1" x14ac:dyDescent="0.3">
      <c r="A11" s="8" t="s">
        <v>10</v>
      </c>
      <c r="B11" s="9">
        <v>40.82</v>
      </c>
      <c r="C11" s="9">
        <f>C12</f>
        <v>16.12365046</v>
      </c>
      <c r="D11" s="27">
        <f t="shared" si="0"/>
        <v>0.39499388682018621</v>
      </c>
      <c r="E11" s="9">
        <v>1.4030953100000001</v>
      </c>
      <c r="F11" s="28">
        <v>0.57567097999999994</v>
      </c>
      <c r="G11" s="28">
        <v>0.70060100399999992</v>
      </c>
      <c r="H11" s="28">
        <v>0.59633346571428569</v>
      </c>
      <c r="I11" s="10" t="s">
        <v>11</v>
      </c>
    </row>
    <row r="12" spans="1:9" ht="46.35" customHeight="1" x14ac:dyDescent="0.35">
      <c r="A12" s="14" t="s">
        <v>12</v>
      </c>
      <c r="B12" s="12">
        <v>40.82</v>
      </c>
      <c r="C12" s="12">
        <v>16.12365046</v>
      </c>
      <c r="D12" s="29">
        <f t="shared" si="0"/>
        <v>0.39499388682018621</v>
      </c>
      <c r="E12" s="12">
        <v>1.4030953100000001</v>
      </c>
      <c r="F12" s="29">
        <v>0.57567097999999994</v>
      </c>
      <c r="G12" s="29">
        <v>0.70060100399999992</v>
      </c>
      <c r="H12" s="29">
        <v>0.59633346571428569</v>
      </c>
    </row>
    <row r="13" spans="1:9" s="10" customFormat="1" ht="40.15" customHeight="1" x14ac:dyDescent="0.3">
      <c r="A13" s="8" t="s">
        <v>13</v>
      </c>
      <c r="B13" s="9">
        <v>3508.56</v>
      </c>
      <c r="C13" s="16">
        <f>C7+C11</f>
        <v>2667.7159176900004</v>
      </c>
      <c r="D13" s="27">
        <f t="shared" si="0"/>
        <v>0.76034496137731733</v>
      </c>
      <c r="E13" s="16">
        <v>163.53405641999998</v>
      </c>
      <c r="F13" s="28">
        <v>0.80133355438645404</v>
      </c>
      <c r="G13" s="28">
        <v>0.73416896213475413</v>
      </c>
      <c r="H13" s="28">
        <v>0.6015194009999264</v>
      </c>
    </row>
    <row r="14" spans="1:9" s="10" customFormat="1" ht="47.65" customHeight="1" x14ac:dyDescent="0.35">
      <c r="A14" s="17" t="s">
        <v>14</v>
      </c>
      <c r="B14" s="12">
        <v>3300.5</v>
      </c>
      <c r="C14" s="12">
        <f>ROUND((C13-C15),2)</f>
        <v>2508.62</v>
      </c>
      <c r="D14" s="29">
        <f t="shared" si="0"/>
        <v>0.76007271625511286</v>
      </c>
      <c r="E14" s="12">
        <v>153.81</v>
      </c>
      <c r="F14" s="29">
        <v>0.80115050287108702</v>
      </c>
      <c r="G14" s="29">
        <v>0.73414342909320784</v>
      </c>
      <c r="H14" s="29">
        <v>0.60151324555070074</v>
      </c>
    </row>
    <row r="15" spans="1:9" s="10" customFormat="1" ht="53.1" customHeight="1" x14ac:dyDescent="0.35">
      <c r="A15" s="17" t="s">
        <v>15</v>
      </c>
      <c r="B15" s="12">
        <v>208.06439999999998</v>
      </c>
      <c r="C15" s="12">
        <f>C7*0.06</f>
        <v>159.09553603380002</v>
      </c>
      <c r="D15" s="29">
        <f t="shared" si="0"/>
        <v>0.76464563872435665</v>
      </c>
      <c r="E15" s="12">
        <v>9.7278576665999985</v>
      </c>
      <c r="F15" s="29">
        <v>0.80422377599309036</v>
      </c>
      <c r="G15" s="29">
        <v>0.73458258476443961</v>
      </c>
      <c r="H15" s="29">
        <v>0.60158373783943775</v>
      </c>
    </row>
    <row r="18" spans="2:2" ht="17.25" x14ac:dyDescent="0.3">
      <c r="B18" s="18"/>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I18"/>
  <sheetViews>
    <sheetView zoomScale="85" zoomScaleNormal="85"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70</v>
      </c>
      <c r="B1" s="63"/>
      <c r="C1" s="63"/>
      <c r="D1" s="63"/>
      <c r="E1" s="63"/>
      <c r="F1" s="63"/>
      <c r="G1" s="63"/>
      <c r="H1" s="63"/>
    </row>
    <row r="2" spans="1:9" ht="20.25" customHeight="1" x14ac:dyDescent="0.3">
      <c r="A2" s="91"/>
      <c r="B2" s="91"/>
      <c r="C2" s="91"/>
      <c r="D2" s="91"/>
      <c r="E2" s="91"/>
    </row>
    <row r="3" spans="1:9" ht="32.450000000000003" customHeight="1" thickBot="1" x14ac:dyDescent="0.35">
      <c r="C3" s="30"/>
      <c r="G3" s="92" t="s">
        <v>46</v>
      </c>
      <c r="H3" s="92"/>
    </row>
    <row r="4" spans="1:9" s="7" customFormat="1" ht="48.95" customHeight="1" x14ac:dyDescent="0.3">
      <c r="A4" s="93" t="s">
        <v>0</v>
      </c>
      <c r="B4" s="67" t="s">
        <v>1</v>
      </c>
      <c r="C4" s="68" t="s">
        <v>107</v>
      </c>
      <c r="D4" s="69"/>
      <c r="E4" s="6" t="s">
        <v>2</v>
      </c>
      <c r="F4" s="70" t="s">
        <v>3</v>
      </c>
      <c r="G4" s="70"/>
      <c r="H4" s="70"/>
    </row>
    <row r="5" spans="1:9" s="7" customFormat="1" ht="36" customHeight="1" x14ac:dyDescent="0.3">
      <c r="A5" s="93"/>
      <c r="B5" s="67"/>
      <c r="C5" s="71" t="s">
        <v>4</v>
      </c>
      <c r="D5" s="95" t="s">
        <v>25</v>
      </c>
      <c r="E5" s="97" t="s">
        <v>5</v>
      </c>
      <c r="F5" s="90" t="s">
        <v>30</v>
      </c>
      <c r="G5" s="90" t="s">
        <v>31</v>
      </c>
      <c r="H5" s="90" t="s">
        <v>32</v>
      </c>
    </row>
    <row r="6" spans="1:9" s="7" customFormat="1" ht="35.25" customHeight="1" x14ac:dyDescent="0.3">
      <c r="A6" s="94"/>
      <c r="B6" s="67"/>
      <c r="C6" s="72"/>
      <c r="D6" s="96"/>
      <c r="E6" s="98"/>
      <c r="F6" s="90"/>
      <c r="G6" s="90"/>
      <c r="H6" s="90"/>
    </row>
    <row r="7" spans="1:9" s="10" customFormat="1" ht="40.15" customHeight="1" x14ac:dyDescent="0.3">
      <c r="A7" s="31" t="s">
        <v>6</v>
      </c>
      <c r="B7" s="32">
        <v>3467.74</v>
      </c>
      <c r="C7" s="9">
        <v>2368.3127290299999</v>
      </c>
      <c r="D7" s="27">
        <v>0.68295567978856553</v>
      </c>
      <c r="E7" s="9">
        <v>162.13096110999999</v>
      </c>
      <c r="F7" s="28">
        <v>0.43838105408795941</v>
      </c>
      <c r="G7" s="28">
        <v>0.43206879743421844</v>
      </c>
      <c r="H7" s="28">
        <v>0.35983616758057713</v>
      </c>
    </row>
    <row r="8" spans="1:9" ht="40.15" customHeight="1" x14ac:dyDescent="0.35">
      <c r="A8" s="33" t="s">
        <v>7</v>
      </c>
      <c r="B8" s="34">
        <v>1607.9933333333331</v>
      </c>
      <c r="C8" s="12">
        <v>1294.23656934</v>
      </c>
      <c r="D8" s="29">
        <v>0.80487682536411853</v>
      </c>
      <c r="E8" s="12">
        <v>28.54946623</v>
      </c>
      <c r="F8" s="29">
        <v>0.24378850159661411</v>
      </c>
      <c r="G8" s="29">
        <v>0.22593545688070035</v>
      </c>
      <c r="H8" s="29">
        <v>0.1748477950502707</v>
      </c>
    </row>
    <row r="9" spans="1:9" ht="40.15" customHeight="1" x14ac:dyDescent="0.35">
      <c r="A9" s="35" t="s">
        <v>8</v>
      </c>
      <c r="B9" s="34">
        <v>155.64888888888891</v>
      </c>
      <c r="C9" s="12">
        <v>82.177962559999997</v>
      </c>
      <c r="D9" s="29">
        <v>0.52797012009936883</v>
      </c>
      <c r="E9" s="12">
        <v>1.4140122399999999</v>
      </c>
      <c r="F9" s="29">
        <v>0.39553113867857725</v>
      </c>
      <c r="G9" s="29">
        <v>0.51847810762507696</v>
      </c>
      <c r="H9" s="29">
        <v>0.45692000084113721</v>
      </c>
    </row>
    <row r="10" spans="1:9" ht="40.15" customHeight="1" x14ac:dyDescent="0.35">
      <c r="A10" s="35" t="s">
        <v>9</v>
      </c>
      <c r="B10" s="34">
        <v>1704.0998039215685</v>
      </c>
      <c r="C10" s="12">
        <v>991.89819712999997</v>
      </c>
      <c r="D10" s="29">
        <v>0.58206578913241414</v>
      </c>
      <c r="E10" s="12">
        <v>132.16748264</v>
      </c>
      <c r="F10" s="29">
        <v>0.59304664947762342</v>
      </c>
      <c r="G10" s="29">
        <v>0.5658665975816527</v>
      </c>
      <c r="H10" s="29">
        <v>0.48289476742439086</v>
      </c>
    </row>
    <row r="11" spans="1:9" s="10" customFormat="1" ht="40.15" customHeight="1" x14ac:dyDescent="0.3">
      <c r="A11" s="31" t="s">
        <v>10</v>
      </c>
      <c r="B11" s="32">
        <v>40.82</v>
      </c>
      <c r="C11" s="9">
        <v>13.7830437</v>
      </c>
      <c r="D11" s="27">
        <v>0.33765418177364037</v>
      </c>
      <c r="E11" s="9">
        <v>1.4030953100000001</v>
      </c>
      <c r="F11" s="28">
        <v>0.50851947205128201</v>
      </c>
      <c r="G11" s="28">
        <v>0.57850695742857139</v>
      </c>
      <c r="H11" s="28">
        <v>0.49271513657142857</v>
      </c>
      <c r="I11" s="10" t="s">
        <v>11</v>
      </c>
    </row>
    <row r="12" spans="1:9" ht="46.35" customHeight="1" x14ac:dyDescent="0.35">
      <c r="A12" s="36" t="s">
        <v>12</v>
      </c>
      <c r="B12" s="37">
        <v>40.82</v>
      </c>
      <c r="C12" s="12">
        <v>13.7830437</v>
      </c>
      <c r="D12" s="29">
        <v>0.33765418177364037</v>
      </c>
      <c r="E12" s="12">
        <v>1.4030953100000001</v>
      </c>
      <c r="F12" s="29">
        <v>0.50851947205128201</v>
      </c>
      <c r="G12" s="29">
        <v>0.57850695742857139</v>
      </c>
      <c r="H12" s="29">
        <v>0.49271513657142857</v>
      </c>
    </row>
    <row r="13" spans="1:9" s="10" customFormat="1" ht="40.15" customHeight="1" x14ac:dyDescent="0.3">
      <c r="A13" s="31" t="s">
        <v>13</v>
      </c>
      <c r="B13" s="38">
        <v>3508.56</v>
      </c>
      <c r="C13" s="16">
        <v>2382.0957727299997</v>
      </c>
      <c r="D13" s="27">
        <v>0.67893830310155723</v>
      </c>
      <c r="E13" s="16">
        <v>163.53405641999998</v>
      </c>
      <c r="F13" s="28">
        <v>0.43926800701352769</v>
      </c>
      <c r="G13" s="28">
        <v>0.43385123766979894</v>
      </c>
      <c r="H13" s="28">
        <v>0.36146446659034176</v>
      </c>
    </row>
    <row r="14" spans="1:9" s="10" customFormat="1" ht="47.65" customHeight="1" x14ac:dyDescent="0.35">
      <c r="A14" s="39" t="s">
        <v>14</v>
      </c>
      <c r="B14" s="37">
        <v>3300.5</v>
      </c>
      <c r="C14" s="12">
        <v>2240</v>
      </c>
      <c r="D14" s="29">
        <v>0.67868504772004246</v>
      </c>
      <c r="E14" s="12">
        <v>153.81</v>
      </c>
      <c r="F14" s="29">
        <v>0.43932458794901669</v>
      </c>
      <c r="G14" s="29">
        <v>0.43396561221132485</v>
      </c>
      <c r="H14" s="29">
        <v>0.36156743358616122</v>
      </c>
    </row>
    <row r="15" spans="1:9" s="10" customFormat="1" ht="53.1" customHeight="1" x14ac:dyDescent="0.35">
      <c r="A15" s="39" t="s">
        <v>15</v>
      </c>
      <c r="B15" s="37">
        <v>208.06439999999998</v>
      </c>
      <c r="C15" s="12">
        <v>142.09876374179998</v>
      </c>
      <c r="D15" s="29">
        <v>0.68295567978856542</v>
      </c>
      <c r="E15" s="12">
        <v>9.7278576665999985</v>
      </c>
      <c r="F15" s="29">
        <v>0.43838105408795947</v>
      </c>
      <c r="G15" s="29">
        <v>0.43206879743421844</v>
      </c>
      <c r="H15" s="29">
        <v>0.35983616758057713</v>
      </c>
    </row>
    <row r="16" spans="1:9" ht="36.75" customHeight="1" x14ac:dyDescent="0.25">
      <c r="A16" s="99" t="s">
        <v>34</v>
      </c>
      <c r="B16" s="99"/>
      <c r="C16" s="99"/>
      <c r="D16" s="99"/>
      <c r="E16" s="99"/>
      <c r="F16" s="99"/>
      <c r="G16" s="99"/>
      <c r="H16" s="99"/>
    </row>
    <row r="18" spans="2:2" ht="17.25" x14ac:dyDescent="0.3">
      <c r="B18" s="18"/>
    </row>
  </sheetData>
  <mergeCells count="14">
    <mergeCell ref="F5:F6"/>
    <mergeCell ref="G5:G6"/>
    <mergeCell ref="H5:H6"/>
    <mergeCell ref="A16:H1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71</v>
      </c>
      <c r="B1" s="63"/>
      <c r="C1" s="63"/>
      <c r="D1" s="63"/>
      <c r="E1" s="63"/>
      <c r="F1" s="63"/>
      <c r="G1" s="63"/>
      <c r="H1" s="63"/>
    </row>
    <row r="2" spans="1:9" ht="20.25" customHeight="1" x14ac:dyDescent="0.3">
      <c r="A2" s="91"/>
      <c r="B2" s="91"/>
      <c r="C2" s="91"/>
      <c r="D2" s="91"/>
      <c r="E2" s="91"/>
    </row>
    <row r="3" spans="1:9" ht="32.450000000000003" customHeight="1" thickBot="1" x14ac:dyDescent="0.35">
      <c r="C3" s="30"/>
      <c r="G3" s="92" t="s">
        <v>46</v>
      </c>
      <c r="H3" s="92"/>
    </row>
    <row r="4" spans="1:9" s="7" customFormat="1" ht="48.95" customHeight="1" x14ac:dyDescent="0.3">
      <c r="A4" s="93" t="s">
        <v>0</v>
      </c>
      <c r="B4" s="67" t="s">
        <v>1</v>
      </c>
      <c r="C4" s="68" t="s">
        <v>108</v>
      </c>
      <c r="D4" s="69"/>
      <c r="E4" s="6" t="s">
        <v>2</v>
      </c>
      <c r="F4" s="70" t="s">
        <v>3</v>
      </c>
      <c r="G4" s="70"/>
      <c r="H4" s="70"/>
    </row>
    <row r="5" spans="1:9" s="7" customFormat="1" ht="36" customHeight="1" x14ac:dyDescent="0.3">
      <c r="A5" s="93"/>
      <c r="B5" s="67"/>
      <c r="C5" s="71" t="s">
        <v>4</v>
      </c>
      <c r="D5" s="95" t="s">
        <v>25</v>
      </c>
      <c r="E5" s="97" t="s">
        <v>5</v>
      </c>
      <c r="F5" s="90" t="s">
        <v>30</v>
      </c>
      <c r="G5" s="90" t="s">
        <v>31</v>
      </c>
      <c r="H5" s="90" t="s">
        <v>32</v>
      </c>
    </row>
    <row r="6" spans="1:9" s="7" customFormat="1" ht="35.25" customHeight="1" x14ac:dyDescent="0.3">
      <c r="A6" s="94"/>
      <c r="B6" s="67"/>
      <c r="C6" s="72"/>
      <c r="D6" s="96"/>
      <c r="E6" s="98"/>
      <c r="F6" s="90"/>
      <c r="G6" s="90"/>
      <c r="H6" s="90"/>
    </row>
    <row r="7" spans="1:9" s="10" customFormat="1" ht="40.15" customHeight="1" x14ac:dyDescent="0.3">
      <c r="A7" s="31" t="s">
        <v>6</v>
      </c>
      <c r="B7" s="32">
        <v>3467.74</v>
      </c>
      <c r="C7" s="9">
        <f>SUM(C8:C10)</f>
        <v>1313.2110627100001</v>
      </c>
      <c r="D7" s="27">
        <f>C7/B7</f>
        <v>0.37869363409886558</v>
      </c>
      <c r="E7" s="9">
        <v>162.13096110999999</v>
      </c>
      <c r="F7" s="28">
        <v>0.40668508032078399</v>
      </c>
      <c r="G7" s="28">
        <v>0.37390727728959394</v>
      </c>
      <c r="H7" s="28">
        <v>0.33097260056146116</v>
      </c>
    </row>
    <row r="8" spans="1:9" ht="40.15" customHeight="1" x14ac:dyDescent="0.35">
      <c r="A8" s="33" t="s">
        <v>7</v>
      </c>
      <c r="B8" s="34">
        <v>1607.9933333333331</v>
      </c>
      <c r="C8" s="12">
        <v>234.26987689000001</v>
      </c>
      <c r="D8" s="29">
        <f t="shared" ref="D8:D15" si="0">C8/B8</f>
        <v>0.14569082597150074</v>
      </c>
      <c r="E8" s="12">
        <v>28.54946623</v>
      </c>
      <c r="F8" s="29">
        <v>0.15210404598802157</v>
      </c>
      <c r="G8" s="29">
        <v>0.13520102442527421</v>
      </c>
      <c r="H8" s="29">
        <v>0.13116663667512005</v>
      </c>
    </row>
    <row r="9" spans="1:9" ht="40.15" customHeight="1" x14ac:dyDescent="0.35">
      <c r="A9" s="35" t="s">
        <v>8</v>
      </c>
      <c r="B9" s="34">
        <v>155.64888888888891</v>
      </c>
      <c r="C9" s="12">
        <v>68.171230750000007</v>
      </c>
      <c r="D9" s="29">
        <f t="shared" si="0"/>
        <v>0.43798083774735158</v>
      </c>
      <c r="E9" s="12">
        <v>1.4140122399999999</v>
      </c>
      <c r="F9" s="29">
        <v>0.33221329266299909</v>
      </c>
      <c r="G9" s="29">
        <v>0.42510036500644288</v>
      </c>
      <c r="H9" s="29">
        <v>0.38236817949868218</v>
      </c>
    </row>
    <row r="10" spans="1:9" ht="40.15" customHeight="1" x14ac:dyDescent="0.35">
      <c r="A10" s="35" t="s">
        <v>9</v>
      </c>
      <c r="B10" s="34">
        <v>1704.0998039215685</v>
      </c>
      <c r="C10" s="12">
        <v>1010.76995507</v>
      </c>
      <c r="D10" s="29">
        <f t="shared" si="0"/>
        <v>0.59314011582183179</v>
      </c>
      <c r="E10" s="12">
        <v>132.16748264</v>
      </c>
      <c r="F10" s="29">
        <v>0.61112171025855311</v>
      </c>
      <c r="G10" s="29">
        <v>0.53440771835878742</v>
      </c>
      <c r="H10" s="29">
        <v>0.47011615149911812</v>
      </c>
    </row>
    <row r="11" spans="1:9" s="10" customFormat="1" ht="40.15" customHeight="1" x14ac:dyDescent="0.3">
      <c r="A11" s="31" t="s">
        <v>10</v>
      </c>
      <c r="B11" s="32">
        <v>40.82</v>
      </c>
      <c r="C11" s="9">
        <f>C12</f>
        <v>10.788082709999999</v>
      </c>
      <c r="D11" s="27">
        <f t="shared" si="0"/>
        <v>0.2642842408133268</v>
      </c>
      <c r="E11" s="9">
        <v>1.4030953100000001</v>
      </c>
      <c r="F11" s="28">
        <v>0.4191338882051282</v>
      </c>
      <c r="G11" s="28">
        <v>0.47189611285714284</v>
      </c>
      <c r="H11" s="28">
        <v>0.41281984599999999</v>
      </c>
      <c r="I11" s="10" t="s">
        <v>11</v>
      </c>
    </row>
    <row r="12" spans="1:9" ht="46.35" customHeight="1" x14ac:dyDescent="0.35">
      <c r="A12" s="36" t="s">
        <v>12</v>
      </c>
      <c r="B12" s="37">
        <v>40.82</v>
      </c>
      <c r="C12" s="12">
        <v>10.788082709999999</v>
      </c>
      <c r="D12" s="29">
        <f t="shared" si="0"/>
        <v>0.2642842408133268</v>
      </c>
      <c r="E12" s="12">
        <v>1.4030953100000001</v>
      </c>
      <c r="F12" s="29">
        <v>0.4191338882051282</v>
      </c>
      <c r="G12" s="29">
        <v>0.47189611285714284</v>
      </c>
      <c r="H12" s="29">
        <v>0.41281984599999999</v>
      </c>
    </row>
    <row r="13" spans="1:9" s="10" customFormat="1" ht="40.15" customHeight="1" x14ac:dyDescent="0.3">
      <c r="A13" s="31" t="s">
        <v>13</v>
      </c>
      <c r="B13" s="38">
        <v>3508.56</v>
      </c>
      <c r="C13" s="16">
        <f>C7+C11</f>
        <v>1323.9991454200001</v>
      </c>
      <c r="D13" s="27">
        <f t="shared" si="0"/>
        <v>0.37736254914266826</v>
      </c>
      <c r="E13" s="16">
        <v>163.53405641999998</v>
      </c>
      <c r="F13" s="28">
        <v>0.40684250483781015</v>
      </c>
      <c r="G13" s="28">
        <v>0.37509999401834832</v>
      </c>
      <c r="H13" s="28">
        <v>0.33197555678328966</v>
      </c>
    </row>
    <row r="14" spans="1:9" s="10" customFormat="1" ht="47.65" customHeight="1" x14ac:dyDescent="0.35">
      <c r="A14" s="39" t="s">
        <v>14</v>
      </c>
      <c r="B14" s="37">
        <v>3300.5</v>
      </c>
      <c r="C14" s="12">
        <f>ROUND((C13-C15),2)</f>
        <v>1245.21</v>
      </c>
      <c r="D14" s="29">
        <f t="shared" si="0"/>
        <v>0.37727920012119376</v>
      </c>
      <c r="E14" s="12">
        <v>153.81</v>
      </c>
      <c r="F14" s="29">
        <v>0.40685338498762641</v>
      </c>
      <c r="G14" s="29">
        <v>0.37517513668979641</v>
      </c>
      <c r="H14" s="29">
        <v>0.33203942030711514</v>
      </c>
    </row>
    <row r="15" spans="1:9" s="10" customFormat="1" ht="53.1" customHeight="1" x14ac:dyDescent="0.35">
      <c r="A15" s="39" t="s">
        <v>15</v>
      </c>
      <c r="B15" s="37">
        <v>208.06439999999998</v>
      </c>
      <c r="C15" s="12">
        <f>C7*0.06</f>
        <v>78.7926637626</v>
      </c>
      <c r="D15" s="29">
        <f t="shared" si="0"/>
        <v>0.37869363409886558</v>
      </c>
      <c r="E15" s="12">
        <v>9.7278576665999985</v>
      </c>
      <c r="F15" s="29">
        <v>0.40668508032078399</v>
      </c>
      <c r="G15" s="29">
        <v>0.373907277289594</v>
      </c>
      <c r="H15" s="29">
        <v>0.33097260056146122</v>
      </c>
    </row>
    <row r="18" spans="2:2" ht="17.25" x14ac:dyDescent="0.3">
      <c r="B18" s="18"/>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I18"/>
  <sheetViews>
    <sheetView zoomScale="70" zoomScaleNormal="70" zoomScaleSheetLayoutView="80" workbookViewId="0">
      <selection activeCell="C4" sqref="C4:D4"/>
    </sheetView>
  </sheetViews>
  <sheetFormatPr defaultColWidth="9" defaultRowHeight="16.5" x14ac:dyDescent="0.25"/>
  <cols>
    <col min="1" max="1" width="41.625" style="1" customWidth="1"/>
    <col min="2" max="2" width="17.75" style="19" customWidth="1"/>
    <col min="3" max="3" width="22" style="19" customWidth="1"/>
    <col min="4" max="4" width="17.5" style="19" customWidth="1"/>
    <col min="5" max="5" width="0.125" style="19" hidden="1" customWidth="1"/>
    <col min="6" max="6" width="13.875" style="20" customWidth="1"/>
    <col min="7" max="8" width="13.875" style="1" customWidth="1"/>
    <col min="9" max="16384" width="9" style="1"/>
  </cols>
  <sheetData>
    <row r="1" spans="1:9" ht="52.35" customHeight="1" x14ac:dyDescent="0.4">
      <c r="A1" s="62" t="s">
        <v>72</v>
      </c>
      <c r="B1" s="63"/>
      <c r="C1" s="63"/>
      <c r="D1" s="63"/>
      <c r="E1" s="63"/>
      <c r="F1" s="63"/>
      <c r="G1" s="63"/>
      <c r="H1" s="63"/>
    </row>
    <row r="2" spans="1:9" ht="20.25" customHeight="1" x14ac:dyDescent="0.3">
      <c r="A2" s="91"/>
      <c r="B2" s="91"/>
      <c r="C2" s="91"/>
      <c r="D2" s="91"/>
      <c r="E2" s="91"/>
    </row>
    <row r="3" spans="1:9" ht="32.450000000000003" customHeight="1" thickBot="1" x14ac:dyDescent="0.35">
      <c r="C3" s="30"/>
      <c r="G3" s="92" t="s">
        <v>46</v>
      </c>
      <c r="H3" s="92"/>
    </row>
    <row r="4" spans="1:9" s="7" customFormat="1" ht="48.95" customHeight="1" x14ac:dyDescent="0.3">
      <c r="A4" s="93" t="s">
        <v>0</v>
      </c>
      <c r="B4" s="67" t="s">
        <v>1</v>
      </c>
      <c r="C4" s="68" t="s">
        <v>109</v>
      </c>
      <c r="D4" s="69"/>
      <c r="E4" s="6" t="s">
        <v>2</v>
      </c>
      <c r="F4" s="70" t="s">
        <v>3</v>
      </c>
      <c r="G4" s="70"/>
      <c r="H4" s="70"/>
    </row>
    <row r="5" spans="1:9" s="7" customFormat="1" ht="36" customHeight="1" x14ac:dyDescent="0.3">
      <c r="A5" s="93"/>
      <c r="B5" s="67"/>
      <c r="C5" s="71" t="s">
        <v>4</v>
      </c>
      <c r="D5" s="71" t="s">
        <v>25</v>
      </c>
      <c r="E5" s="73" t="s">
        <v>5</v>
      </c>
      <c r="F5" s="60" t="s">
        <v>30</v>
      </c>
      <c r="G5" s="60" t="s">
        <v>31</v>
      </c>
      <c r="H5" s="60" t="s">
        <v>32</v>
      </c>
    </row>
    <row r="6" spans="1:9" s="7" customFormat="1" ht="35.25" customHeight="1" x14ac:dyDescent="0.3">
      <c r="A6" s="94"/>
      <c r="B6" s="67"/>
      <c r="C6" s="72"/>
      <c r="D6" s="72"/>
      <c r="E6" s="74"/>
      <c r="F6" s="60"/>
      <c r="G6" s="60"/>
      <c r="H6" s="60"/>
    </row>
    <row r="7" spans="1:9" s="10" customFormat="1" ht="40.15" customHeight="1" x14ac:dyDescent="0.3">
      <c r="A7" s="31" t="s">
        <v>6</v>
      </c>
      <c r="B7" s="9">
        <v>3467.74</v>
      </c>
      <c r="C7" s="9">
        <v>857.94594878999999</v>
      </c>
      <c r="D7" s="27">
        <v>0.24740780704147372</v>
      </c>
      <c r="E7" s="9">
        <v>162.13096110999999</v>
      </c>
      <c r="F7" s="28">
        <v>0.26495083814334131</v>
      </c>
      <c r="G7" s="40">
        <v>0.26861388894404431</v>
      </c>
      <c r="H7" s="40">
        <v>0.24174547492033563</v>
      </c>
    </row>
    <row r="8" spans="1:9" ht="40.15" customHeight="1" x14ac:dyDescent="0.35">
      <c r="A8" s="33" t="s">
        <v>7</v>
      </c>
      <c r="B8" s="12">
        <v>1607.9933333333331</v>
      </c>
      <c r="C8" s="12">
        <v>155.39150291000001</v>
      </c>
      <c r="D8" s="29">
        <v>9.6636907435354233E-2</v>
      </c>
      <c r="E8" s="12">
        <v>28.54946623</v>
      </c>
      <c r="F8" s="41">
        <v>0.11389664704427757</v>
      </c>
      <c r="G8" s="42">
        <v>9.7101769085104234E-2</v>
      </c>
      <c r="H8" s="42">
        <v>9.810470222486016E-2</v>
      </c>
    </row>
    <row r="9" spans="1:9" ht="40.15" customHeight="1" x14ac:dyDescent="0.35">
      <c r="A9" s="35" t="s">
        <v>8</v>
      </c>
      <c r="B9" s="12">
        <v>155.64888888888891</v>
      </c>
      <c r="C9" s="12">
        <v>52.496844160000002</v>
      </c>
      <c r="D9" s="29">
        <v>0.33727734604951315</v>
      </c>
      <c r="E9" s="12">
        <v>1.4140122399999999</v>
      </c>
      <c r="F9" s="41">
        <v>0.26060523242006645</v>
      </c>
      <c r="G9" s="42">
        <v>0.32985208885651857</v>
      </c>
      <c r="H9" s="42">
        <v>0.31091595491504509</v>
      </c>
    </row>
    <row r="10" spans="1:9" ht="40.15" customHeight="1" x14ac:dyDescent="0.35">
      <c r="A10" s="35" t="s">
        <v>9</v>
      </c>
      <c r="B10" s="12">
        <v>1704.0998039215685</v>
      </c>
      <c r="C10" s="12">
        <v>650.05760171999998</v>
      </c>
      <c r="D10" s="29">
        <v>0.38146686022969523</v>
      </c>
      <c r="E10" s="12">
        <v>132.16748264</v>
      </c>
      <c r="F10" s="41">
        <v>0.3817280007811738</v>
      </c>
      <c r="G10" s="42">
        <v>0.38115222126539355</v>
      </c>
      <c r="H10" s="42">
        <v>0.3380224980599647</v>
      </c>
    </row>
    <row r="11" spans="1:9" s="10" customFormat="1" ht="40.15" customHeight="1" x14ac:dyDescent="0.3">
      <c r="A11" s="31" t="s">
        <v>10</v>
      </c>
      <c r="B11" s="9">
        <v>40.82</v>
      </c>
      <c r="C11" s="9">
        <v>8.3752716100000004</v>
      </c>
      <c r="D11" s="27">
        <v>0.20517568863302305</v>
      </c>
      <c r="E11" s="9">
        <v>1.4030953100000001</v>
      </c>
      <c r="F11" s="28">
        <v>0.33696144538461542</v>
      </c>
      <c r="G11" s="40">
        <v>0.36252365371428569</v>
      </c>
      <c r="H11" s="40">
        <v>0.33749523771428575</v>
      </c>
      <c r="I11" s="10" t="s">
        <v>11</v>
      </c>
    </row>
    <row r="12" spans="1:9" ht="46.35" customHeight="1" x14ac:dyDescent="0.35">
      <c r="A12" s="36" t="s">
        <v>12</v>
      </c>
      <c r="B12" s="12">
        <v>40.82</v>
      </c>
      <c r="C12" s="12">
        <v>8.3752716100000004</v>
      </c>
      <c r="D12" s="29">
        <v>0.20517568863302305</v>
      </c>
      <c r="E12" s="12">
        <v>1.4030953100000001</v>
      </c>
      <c r="F12" s="41">
        <v>0.33696144538461542</v>
      </c>
      <c r="G12" s="42">
        <v>0.36252365371428569</v>
      </c>
      <c r="H12" s="42">
        <v>0.33749523771428575</v>
      </c>
    </row>
    <row r="13" spans="1:9" s="10" customFormat="1" ht="40.15" customHeight="1" x14ac:dyDescent="0.3">
      <c r="A13" s="31" t="s">
        <v>13</v>
      </c>
      <c r="B13" s="9">
        <v>3508.56</v>
      </c>
      <c r="C13" s="16">
        <v>866.32122040000002</v>
      </c>
      <c r="D13" s="27">
        <v>0.24691646156827873</v>
      </c>
      <c r="E13" s="16">
        <v>163.53405641999998</v>
      </c>
      <c r="F13" s="28">
        <v>0.26586146630718149</v>
      </c>
      <c r="G13" s="40">
        <v>0.26975695536366356</v>
      </c>
      <c r="H13" s="40">
        <v>0.24291879260278482</v>
      </c>
    </row>
    <row r="14" spans="1:9" s="10" customFormat="1" ht="47.65" customHeight="1" x14ac:dyDescent="0.35">
      <c r="A14" s="39" t="s">
        <v>14</v>
      </c>
      <c r="B14" s="12">
        <v>3300.5</v>
      </c>
      <c r="C14" s="12">
        <v>814.84</v>
      </c>
      <c r="D14" s="29">
        <v>0.24688380548401759</v>
      </c>
      <c r="E14" s="12">
        <v>153.81</v>
      </c>
      <c r="F14" s="41">
        <v>0.26591850662107852</v>
      </c>
      <c r="G14" s="42">
        <v>0.26983064882829394</v>
      </c>
      <c r="H14" s="42">
        <v>0.24299388895918775</v>
      </c>
    </row>
    <row r="15" spans="1:9" s="10" customFormat="1" ht="53.1" customHeight="1" x14ac:dyDescent="0.35">
      <c r="A15" s="39" t="s">
        <v>15</v>
      </c>
      <c r="B15" s="12">
        <v>208.06439999999998</v>
      </c>
      <c r="C15" s="12">
        <v>51.476756927399997</v>
      </c>
      <c r="D15" s="29">
        <v>0.24740780704147372</v>
      </c>
      <c r="E15" s="12">
        <v>9.7278576665999985</v>
      </c>
      <c r="F15" s="28">
        <v>0.26495083814334131</v>
      </c>
      <c r="G15" s="40">
        <v>0.26861388894404431</v>
      </c>
      <c r="H15" s="40">
        <v>0.24174547492033566</v>
      </c>
    </row>
    <row r="18" spans="2:6" s="19" customFormat="1" ht="17.25" x14ac:dyDescent="0.3">
      <c r="B18" s="18"/>
      <c r="F18" s="20"/>
    </row>
  </sheetData>
  <mergeCells count="13">
    <mergeCell ref="F5:F6"/>
    <mergeCell ref="G5:G6"/>
    <mergeCell ref="H5:H6"/>
    <mergeCell ref="A1:H1"/>
    <mergeCell ref="A2:E2"/>
    <mergeCell ref="G3:H3"/>
    <mergeCell ref="A4:A6"/>
    <mergeCell ref="B4:B6"/>
    <mergeCell ref="C4:D4"/>
    <mergeCell ref="F4:H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H18"/>
  <sheetViews>
    <sheetView zoomScale="70" zoomScaleNormal="70" zoomScaleSheetLayoutView="80" workbookViewId="0">
      <selection activeCell="A16" activeCellId="1" sqref="B19 A16:H16"/>
    </sheetView>
  </sheetViews>
  <sheetFormatPr defaultColWidth="9" defaultRowHeight="16.5" x14ac:dyDescent="0.25"/>
  <cols>
    <col min="1" max="1" width="41.625" style="1" customWidth="1"/>
    <col min="2" max="2" width="17.75" style="19" customWidth="1"/>
    <col min="3" max="4" width="22" style="19" customWidth="1"/>
    <col min="5" max="7" width="15.875" style="19" customWidth="1"/>
    <col min="8" max="16384" width="9" style="1"/>
  </cols>
  <sheetData>
    <row r="1" spans="1:8" ht="52.35" customHeight="1" x14ac:dyDescent="0.4">
      <c r="A1" s="62" t="s">
        <v>35</v>
      </c>
      <c r="B1" s="63"/>
      <c r="C1" s="63"/>
      <c r="D1" s="63"/>
      <c r="E1" s="63"/>
      <c r="F1" s="63"/>
      <c r="G1" s="63"/>
    </row>
    <row r="2" spans="1:8" ht="20.25" customHeight="1" x14ac:dyDescent="0.3">
      <c r="A2" s="91"/>
      <c r="B2" s="91"/>
      <c r="C2" s="91"/>
      <c r="D2" s="91"/>
      <c r="E2" s="43"/>
      <c r="F2" s="43"/>
      <c r="G2" s="43"/>
    </row>
    <row r="3" spans="1:8" ht="32.450000000000003" customHeight="1" x14ac:dyDescent="0.3">
      <c r="C3" s="30"/>
      <c r="F3" s="100" t="s">
        <v>46</v>
      </c>
      <c r="G3" s="100"/>
    </row>
    <row r="4" spans="1:8" s="7" customFormat="1" ht="48.95" customHeight="1" x14ac:dyDescent="0.3">
      <c r="A4" s="93" t="s">
        <v>0</v>
      </c>
      <c r="B4" s="67" t="s">
        <v>1</v>
      </c>
      <c r="C4" s="68" t="s">
        <v>36</v>
      </c>
      <c r="D4" s="69"/>
      <c r="E4" s="70" t="s">
        <v>3</v>
      </c>
      <c r="F4" s="70"/>
      <c r="G4" s="70"/>
    </row>
    <row r="5" spans="1:8" s="7" customFormat="1" ht="36" customHeight="1" x14ac:dyDescent="0.3">
      <c r="A5" s="93"/>
      <c r="B5" s="67"/>
      <c r="C5" s="71" t="s">
        <v>4</v>
      </c>
      <c r="D5" s="95" t="s">
        <v>25</v>
      </c>
      <c r="E5" s="90" t="s">
        <v>30</v>
      </c>
      <c r="F5" s="90" t="s">
        <v>31</v>
      </c>
      <c r="G5" s="90" t="s">
        <v>32</v>
      </c>
    </row>
    <row r="6" spans="1:8" s="7" customFormat="1" ht="35.25" customHeight="1" x14ac:dyDescent="0.3">
      <c r="A6" s="94"/>
      <c r="B6" s="67"/>
      <c r="C6" s="72"/>
      <c r="D6" s="96"/>
      <c r="E6" s="90"/>
      <c r="F6" s="90"/>
      <c r="G6" s="90"/>
    </row>
    <row r="7" spans="1:8" s="10" customFormat="1" ht="40.15" customHeight="1" x14ac:dyDescent="0.3">
      <c r="A7" s="31" t="s">
        <v>6</v>
      </c>
      <c r="B7" s="32">
        <v>3467.74</v>
      </c>
      <c r="C7" s="44">
        <v>823.33060759</v>
      </c>
      <c r="D7" s="45">
        <v>0.23742570307750871</v>
      </c>
      <c r="E7" s="46">
        <v>0.25352190786327927</v>
      </c>
      <c r="F7" s="47">
        <v>0.25929612656048667</v>
      </c>
      <c r="G7" s="47">
        <v>0.2321577427167775</v>
      </c>
    </row>
    <row r="8" spans="1:8" ht="40.15" customHeight="1" x14ac:dyDescent="0.35">
      <c r="A8" s="33" t="s">
        <v>7</v>
      </c>
      <c r="B8" s="34">
        <v>1607.9933333333331</v>
      </c>
      <c r="C8" s="48">
        <v>127.26282172000001</v>
      </c>
      <c r="D8" s="49">
        <v>7.9143873971285139E-2</v>
      </c>
      <c r="E8" s="49">
        <v>9.5446722543548676E-2</v>
      </c>
      <c r="F8" s="49">
        <v>8.8122956235763356E-2</v>
      </c>
      <c r="G8" s="49">
        <v>8.0356023831363879E-2</v>
      </c>
    </row>
    <row r="9" spans="1:8" ht="40.15" customHeight="1" x14ac:dyDescent="0.35">
      <c r="A9" s="35" t="s">
        <v>8</v>
      </c>
      <c r="B9" s="34">
        <v>155.64888888888891</v>
      </c>
      <c r="C9" s="48">
        <v>38.450259359999997</v>
      </c>
      <c r="D9" s="49">
        <v>0.2470320195311384</v>
      </c>
      <c r="E9" s="49">
        <v>0.19186500332262105</v>
      </c>
      <c r="F9" s="49">
        <v>0.24053392195641213</v>
      </c>
      <c r="G9" s="49">
        <v>0.23072194426064035</v>
      </c>
    </row>
    <row r="10" spans="1:8" ht="40.15" customHeight="1" x14ac:dyDescent="0.35">
      <c r="A10" s="35" t="s">
        <v>9</v>
      </c>
      <c r="B10" s="34">
        <v>1704.0998039215685</v>
      </c>
      <c r="C10" s="48">
        <v>657.61752650999995</v>
      </c>
      <c r="D10" s="49">
        <v>0.38590317597399765</v>
      </c>
      <c r="E10" s="49">
        <v>0.38221174852854822</v>
      </c>
      <c r="F10" s="49">
        <v>0.38070008972871677</v>
      </c>
      <c r="G10" s="49">
        <v>0.34258724255666595</v>
      </c>
    </row>
    <row r="11" spans="1:8" s="10" customFormat="1" ht="40.15" customHeight="1" x14ac:dyDescent="0.3">
      <c r="A11" s="31" t="s">
        <v>10</v>
      </c>
      <c r="B11" s="32">
        <v>40.82</v>
      </c>
      <c r="C11" s="44">
        <v>6.0441982400000001</v>
      </c>
      <c r="D11" s="45">
        <v>0.14806953062224401</v>
      </c>
      <c r="E11" s="46">
        <v>0.24545468871794873</v>
      </c>
      <c r="F11" s="47">
        <v>0.26463145028571428</v>
      </c>
      <c r="G11" s="47">
        <v>0.24503005085714286</v>
      </c>
      <c r="H11" s="10" t="s">
        <v>11</v>
      </c>
    </row>
    <row r="12" spans="1:8" ht="46.35" customHeight="1" x14ac:dyDescent="0.35">
      <c r="A12" s="36" t="s">
        <v>12</v>
      </c>
      <c r="B12" s="37">
        <v>40.82</v>
      </c>
      <c r="C12" s="48">
        <v>6.0441982400000001</v>
      </c>
      <c r="D12" s="49">
        <v>0.14806953062224401</v>
      </c>
      <c r="E12" s="49">
        <v>0.24545468871794873</v>
      </c>
      <c r="F12" s="49">
        <v>0.26463145028571428</v>
      </c>
      <c r="G12" s="49">
        <v>0.24503005085714286</v>
      </c>
    </row>
    <row r="13" spans="1:8" s="10" customFormat="1" ht="40.15" customHeight="1" x14ac:dyDescent="0.3">
      <c r="A13" s="31" t="s">
        <v>13</v>
      </c>
      <c r="B13" s="38">
        <v>3508.56</v>
      </c>
      <c r="C13" s="50">
        <v>829.37480583000001</v>
      </c>
      <c r="D13" s="45">
        <v>0.23638609738183186</v>
      </c>
      <c r="E13" s="46">
        <v>0.25341989182371172</v>
      </c>
      <c r="F13" s="47">
        <v>0.25936106793695618</v>
      </c>
      <c r="G13" s="47">
        <v>0.23231547999271757</v>
      </c>
    </row>
    <row r="14" spans="1:8" s="10" customFormat="1" ht="47.65" customHeight="1" x14ac:dyDescent="0.35">
      <c r="A14" s="39" t="s">
        <v>14</v>
      </c>
      <c r="B14" s="37">
        <v>3300.5</v>
      </c>
      <c r="C14" s="48">
        <v>779.97</v>
      </c>
      <c r="D14" s="49">
        <v>0.2363187395849114</v>
      </c>
      <c r="E14" s="49">
        <v>0.25341393976576337</v>
      </c>
      <c r="F14" s="49">
        <v>0.25936496083222738</v>
      </c>
      <c r="G14" s="49">
        <v>0.23232375862505303</v>
      </c>
    </row>
    <row r="15" spans="1:8" s="10" customFormat="1" ht="53.1" customHeight="1" x14ac:dyDescent="0.35">
      <c r="A15" s="39" t="s">
        <v>37</v>
      </c>
      <c r="B15" s="37">
        <v>208.06439999999998</v>
      </c>
      <c r="C15" s="48">
        <v>49.399836455399999</v>
      </c>
      <c r="D15" s="49">
        <v>0.23742570307750871</v>
      </c>
      <c r="E15" s="49">
        <v>0.25352190786327933</v>
      </c>
      <c r="F15" s="49">
        <v>0.25929612656048673</v>
      </c>
      <c r="G15" s="49">
        <v>0.23215774271677753</v>
      </c>
    </row>
    <row r="18" spans="2:2" ht="17.25" x14ac:dyDescent="0.3">
      <c r="B18" s="18"/>
    </row>
  </sheetData>
  <mergeCells count="12">
    <mergeCell ref="F5:F6"/>
    <mergeCell ref="G5:G6"/>
    <mergeCell ref="A1:G1"/>
    <mergeCell ref="A2:D2"/>
    <mergeCell ref="F3:G3"/>
    <mergeCell ref="A4:A6"/>
    <mergeCell ref="B4:B6"/>
    <mergeCell ref="C4:D4"/>
    <mergeCell ref="E4:G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H18"/>
  <sheetViews>
    <sheetView zoomScale="70" zoomScaleNormal="70" zoomScaleSheetLayoutView="80" workbookViewId="0">
      <selection activeCell="A16" activeCellId="1" sqref="B19 A16:H16"/>
    </sheetView>
  </sheetViews>
  <sheetFormatPr defaultColWidth="9" defaultRowHeight="16.5" x14ac:dyDescent="0.25"/>
  <cols>
    <col min="1" max="1" width="41.625" style="1" customWidth="1"/>
    <col min="2" max="2" width="17.75" style="19" customWidth="1"/>
    <col min="3" max="4" width="22" style="19" customWidth="1"/>
    <col min="5" max="7" width="15.875" style="19" customWidth="1"/>
    <col min="8" max="16384" width="9" style="1"/>
  </cols>
  <sheetData>
    <row r="1" spans="1:8" ht="52.35" customHeight="1" x14ac:dyDescent="0.4">
      <c r="A1" s="62" t="s">
        <v>38</v>
      </c>
      <c r="B1" s="63"/>
      <c r="C1" s="63"/>
      <c r="D1" s="63"/>
      <c r="E1" s="63"/>
      <c r="F1" s="63"/>
      <c r="G1" s="63"/>
    </row>
    <row r="2" spans="1:8" ht="20.25" customHeight="1" x14ac:dyDescent="0.3">
      <c r="A2" s="91"/>
      <c r="B2" s="91"/>
      <c r="C2" s="91"/>
      <c r="D2" s="91"/>
      <c r="E2" s="43"/>
      <c r="F2" s="43"/>
      <c r="G2" s="43"/>
    </row>
    <row r="3" spans="1:8" ht="32.450000000000003" customHeight="1" x14ac:dyDescent="0.3">
      <c r="C3" s="30"/>
      <c r="F3" s="100" t="s">
        <v>46</v>
      </c>
      <c r="G3" s="100"/>
    </row>
    <row r="4" spans="1:8" s="7" customFormat="1" ht="48.95" customHeight="1" x14ac:dyDescent="0.3">
      <c r="A4" s="93" t="s">
        <v>0</v>
      </c>
      <c r="B4" s="67" t="s">
        <v>1</v>
      </c>
      <c r="C4" s="68" t="s">
        <v>39</v>
      </c>
      <c r="D4" s="69"/>
      <c r="E4" s="70" t="s">
        <v>3</v>
      </c>
      <c r="F4" s="70"/>
      <c r="G4" s="70"/>
    </row>
    <row r="5" spans="1:8" s="7" customFormat="1" ht="36" customHeight="1" x14ac:dyDescent="0.3">
      <c r="A5" s="93"/>
      <c r="B5" s="67"/>
      <c r="C5" s="71" t="s">
        <v>4</v>
      </c>
      <c r="D5" s="95" t="s">
        <v>25</v>
      </c>
      <c r="E5" s="90" t="s">
        <v>30</v>
      </c>
      <c r="F5" s="90" t="s">
        <v>31</v>
      </c>
      <c r="G5" s="90" t="s">
        <v>32</v>
      </c>
    </row>
    <row r="6" spans="1:8" s="7" customFormat="1" ht="35.25" customHeight="1" x14ac:dyDescent="0.3">
      <c r="A6" s="94"/>
      <c r="B6" s="67"/>
      <c r="C6" s="72"/>
      <c r="D6" s="96"/>
      <c r="E6" s="90"/>
      <c r="F6" s="90"/>
      <c r="G6" s="90"/>
    </row>
    <row r="7" spans="1:8" s="10" customFormat="1" ht="40.15" customHeight="1" x14ac:dyDescent="0.3">
      <c r="A7" s="31" t="s">
        <v>6</v>
      </c>
      <c r="B7" s="32">
        <v>3467.74</v>
      </c>
      <c r="C7" s="32">
        <f>SUM(C8:C10)</f>
        <v>390.3750996</v>
      </c>
      <c r="D7" s="51">
        <f>C7/B7</f>
        <v>0.1125733473674497</v>
      </c>
      <c r="E7" s="51">
        <v>0.12206421412198198</v>
      </c>
      <c r="F7" s="51">
        <v>0.12504176391499966</v>
      </c>
      <c r="G7" s="51">
        <v>0.11413742361256339</v>
      </c>
    </row>
    <row r="8" spans="1:8" ht="40.15" customHeight="1" x14ac:dyDescent="0.35">
      <c r="A8" s="33" t="s">
        <v>7</v>
      </c>
      <c r="B8" s="34">
        <v>1607.9933333333331</v>
      </c>
      <c r="C8" s="34">
        <f>[1]數據11202!D17</f>
        <v>82.467956619999995</v>
      </c>
      <c r="D8" s="52">
        <f t="shared" ref="D8:D15" si="0">C8/B8</f>
        <v>5.1286255303711878E-2</v>
      </c>
      <c r="E8" s="52">
        <v>6.8928421077627477E-2</v>
      </c>
      <c r="F8" s="52">
        <v>5.357446423572676E-2</v>
      </c>
      <c r="G8" s="52">
        <v>5.5055659580208277E-2</v>
      </c>
    </row>
    <row r="9" spans="1:8" ht="40.15" customHeight="1" x14ac:dyDescent="0.35">
      <c r="A9" s="35" t="s">
        <v>8</v>
      </c>
      <c r="B9" s="34">
        <v>155.64888888888891</v>
      </c>
      <c r="C9" s="34">
        <f>[1]數據11202!D18</f>
        <v>23.553510150000001</v>
      </c>
      <c r="D9" s="52">
        <f t="shared" si="0"/>
        <v>0.15132462761628737</v>
      </c>
      <c r="E9" s="52">
        <v>0.12634566670297945</v>
      </c>
      <c r="F9" s="52">
        <v>0.16060095786878817</v>
      </c>
      <c r="G9" s="52">
        <v>0.15785667380698704</v>
      </c>
    </row>
    <row r="10" spans="1:8" ht="40.15" customHeight="1" x14ac:dyDescent="0.35">
      <c r="A10" s="35" t="s">
        <v>9</v>
      </c>
      <c r="B10" s="34">
        <v>1704.0998039215685</v>
      </c>
      <c r="C10" s="34">
        <f>[1]數據11202!D19</f>
        <v>284.35363282999998</v>
      </c>
      <c r="D10" s="52">
        <f t="shared" si="0"/>
        <v>0.16686442435802745</v>
      </c>
      <c r="E10" s="52">
        <v>0.1624826875558826</v>
      </c>
      <c r="F10" s="52">
        <v>0.17079282123734735</v>
      </c>
      <c r="G10" s="52">
        <v>0.15195915336730026</v>
      </c>
    </row>
    <row r="11" spans="1:8" s="10" customFormat="1" ht="40.15" customHeight="1" x14ac:dyDescent="0.3">
      <c r="A11" s="31" t="s">
        <v>10</v>
      </c>
      <c r="B11" s="32">
        <v>40.82</v>
      </c>
      <c r="C11" s="32">
        <f>C12</f>
        <v>3.4989931599999999</v>
      </c>
      <c r="D11" s="51">
        <f t="shared" si="0"/>
        <v>8.5717617834394896E-2</v>
      </c>
      <c r="E11" s="51">
        <v>0.14366541461538462</v>
      </c>
      <c r="F11" s="51">
        <v>0.16249907342857142</v>
      </c>
      <c r="G11" s="51">
        <v>0.16193927942857142</v>
      </c>
      <c r="H11" s="10" t="s">
        <v>11</v>
      </c>
    </row>
    <row r="12" spans="1:8" ht="46.35" customHeight="1" x14ac:dyDescent="0.35">
      <c r="A12" s="36" t="s">
        <v>12</v>
      </c>
      <c r="B12" s="37">
        <v>40.82</v>
      </c>
      <c r="C12" s="34">
        <f>[1]數據11202!D20</f>
        <v>3.4989931599999999</v>
      </c>
      <c r="D12" s="52">
        <f t="shared" si="0"/>
        <v>8.5717617834394896E-2</v>
      </c>
      <c r="E12" s="52">
        <v>0.14366541461538462</v>
      </c>
      <c r="F12" s="52">
        <v>0.16249907342857142</v>
      </c>
      <c r="G12" s="52">
        <v>0.16193927942857142</v>
      </c>
    </row>
    <row r="13" spans="1:8" s="10" customFormat="1" ht="40.15" customHeight="1" x14ac:dyDescent="0.3">
      <c r="A13" s="31" t="s">
        <v>13</v>
      </c>
      <c r="B13" s="38">
        <v>3508.56</v>
      </c>
      <c r="C13" s="53">
        <f>C7+C11</f>
        <v>393.87409276</v>
      </c>
      <c r="D13" s="51">
        <f t="shared" si="0"/>
        <v>0.11226089699477848</v>
      </c>
      <c r="E13" s="51">
        <v>0.12233737751131633</v>
      </c>
      <c r="F13" s="51">
        <v>0.12549769299520772</v>
      </c>
      <c r="G13" s="51">
        <v>0.11472318759825081</v>
      </c>
    </row>
    <row r="14" spans="1:8" s="10" customFormat="1" ht="47.65" customHeight="1" x14ac:dyDescent="0.35">
      <c r="A14" s="39" t="s">
        <v>14</v>
      </c>
      <c r="B14" s="37">
        <v>3300.5</v>
      </c>
      <c r="C14" s="34">
        <f>ROUND((C13-C15),2)</f>
        <v>370.45</v>
      </c>
      <c r="D14" s="52">
        <f t="shared" si="0"/>
        <v>0.11224056961066504</v>
      </c>
      <c r="E14" s="52">
        <v>0.12235380892966698</v>
      </c>
      <c r="F14" s="52">
        <v>0.12552541006938925</v>
      </c>
      <c r="G14" s="52">
        <v>0.114758796251498</v>
      </c>
    </row>
    <row r="15" spans="1:8" s="10" customFormat="1" ht="53.1" customHeight="1" x14ac:dyDescent="0.35">
      <c r="A15" s="39" t="s">
        <v>37</v>
      </c>
      <c r="B15" s="37">
        <v>208.06439999999998</v>
      </c>
      <c r="C15" s="34">
        <f>C7*0.06</f>
        <v>23.422505976</v>
      </c>
      <c r="D15" s="52">
        <f t="shared" si="0"/>
        <v>0.1125733473674497</v>
      </c>
      <c r="E15" s="52">
        <v>0.122064214121982</v>
      </c>
      <c r="F15" s="52">
        <v>0.12504176391499969</v>
      </c>
      <c r="G15" s="52">
        <v>0.1141374236125634</v>
      </c>
    </row>
    <row r="18" spans="2:2" ht="17.25" x14ac:dyDescent="0.3">
      <c r="B18" s="18"/>
    </row>
  </sheetData>
  <mergeCells count="12">
    <mergeCell ref="F5:F6"/>
    <mergeCell ref="G5:G6"/>
    <mergeCell ref="A1:G1"/>
    <mergeCell ref="A2:D2"/>
    <mergeCell ref="F3:G3"/>
    <mergeCell ref="A4:A6"/>
    <mergeCell ref="B4:B6"/>
    <mergeCell ref="C4:D4"/>
    <mergeCell ref="E4:G4"/>
    <mergeCell ref="C5:C6"/>
    <mergeCell ref="D5:D6"/>
    <mergeCell ref="E5:E6"/>
  </mergeCells>
  <phoneticPr fontId="4" type="noConversion"/>
  <printOptions horizontalCentered="1"/>
  <pageMargins left="0.39370078740157483" right="0.39370078740157483" top="0.59055118110236227" bottom="0.59055118110236227" header="0.51181102362204722" footer="0.51181102362204722"/>
  <pageSetup paperSize="9" scale="8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47</vt:i4>
      </vt:variant>
      <vt:variant>
        <vt:lpstr>具名範圍</vt:lpstr>
      </vt:variant>
      <vt:variant>
        <vt:i4>47</vt:i4>
      </vt:variant>
    </vt:vector>
  </HeadingPairs>
  <TitlesOfParts>
    <vt:vector size="94" baseType="lpstr">
      <vt:lpstr>11509-英</vt:lpstr>
      <vt:lpstr>11508-英</vt:lpstr>
      <vt:lpstr>11507-英</vt:lpstr>
      <vt:lpstr>11506-英</vt:lpstr>
      <vt:lpstr>11505-英</vt:lpstr>
      <vt:lpstr>11504-英</vt:lpstr>
      <vt:lpstr>11503-英</vt:lpstr>
      <vt:lpstr>11502-英</vt:lpstr>
      <vt:lpstr>11501-英</vt:lpstr>
      <vt:lpstr>11412-英 (含整理期)</vt:lpstr>
      <vt:lpstr>11412-英</vt:lpstr>
      <vt:lpstr>11411-英</vt:lpstr>
      <vt:lpstr>11410-英</vt:lpstr>
      <vt:lpstr>11409-英</vt:lpstr>
      <vt:lpstr>11408-英</vt:lpstr>
      <vt:lpstr>11407-英</vt:lpstr>
      <vt:lpstr>11406-英</vt:lpstr>
      <vt:lpstr>11405-英</vt:lpstr>
      <vt:lpstr>11404-英</vt:lpstr>
      <vt:lpstr>11403-英</vt:lpstr>
      <vt:lpstr>11402-英</vt:lpstr>
      <vt:lpstr>11401-英</vt:lpstr>
      <vt:lpstr>11312(含整理期)-英</vt:lpstr>
      <vt:lpstr>11312-英</vt:lpstr>
      <vt:lpstr>11311-英</vt:lpstr>
      <vt:lpstr>11310-英 </vt:lpstr>
      <vt:lpstr>11309-英</vt:lpstr>
      <vt:lpstr>11308-英</vt:lpstr>
      <vt:lpstr>11307-英</vt:lpstr>
      <vt:lpstr>11306-英</vt:lpstr>
      <vt:lpstr>11305-英</vt:lpstr>
      <vt:lpstr>11304-英</vt:lpstr>
      <vt:lpstr>11303-英</vt:lpstr>
      <vt:lpstr>11302-英</vt:lpstr>
      <vt:lpstr>11301-英</vt:lpstr>
      <vt:lpstr>11212-英 (含整理期)</vt:lpstr>
      <vt:lpstr>11212-英</vt:lpstr>
      <vt:lpstr>11211-英</vt:lpstr>
      <vt:lpstr>11210-英 </vt:lpstr>
      <vt:lpstr>11209-英 </vt:lpstr>
      <vt:lpstr>11208-英</vt:lpstr>
      <vt:lpstr>11207-英</vt:lpstr>
      <vt:lpstr>11206-英</vt:lpstr>
      <vt:lpstr>11205-英 </vt:lpstr>
      <vt:lpstr>11204-英</vt:lpstr>
      <vt:lpstr>11203-英</vt:lpstr>
      <vt:lpstr>11202-英</vt:lpstr>
      <vt:lpstr>'11202-英'!Print_Area</vt:lpstr>
      <vt:lpstr>'11203-英'!Print_Area</vt:lpstr>
      <vt:lpstr>'11204-英'!Print_Area</vt:lpstr>
      <vt:lpstr>'11205-英 '!Print_Area</vt:lpstr>
      <vt:lpstr>'11206-英'!Print_Area</vt:lpstr>
      <vt:lpstr>'11207-英'!Print_Area</vt:lpstr>
      <vt:lpstr>'11208-英'!Print_Area</vt:lpstr>
      <vt:lpstr>'11209-英 '!Print_Area</vt:lpstr>
      <vt:lpstr>'11210-英 '!Print_Area</vt:lpstr>
      <vt:lpstr>'11211-英'!Print_Area</vt:lpstr>
      <vt:lpstr>'11212-英'!Print_Area</vt:lpstr>
      <vt:lpstr>'11212-英 (含整理期)'!Print_Area</vt:lpstr>
      <vt:lpstr>'11301-英'!Print_Area</vt:lpstr>
      <vt:lpstr>'11302-英'!Print_Area</vt:lpstr>
      <vt:lpstr>'11303-英'!Print_Area</vt:lpstr>
      <vt:lpstr>'11304-英'!Print_Area</vt:lpstr>
      <vt:lpstr>'11305-英'!Print_Area</vt:lpstr>
      <vt:lpstr>'11306-英'!Print_Area</vt:lpstr>
      <vt:lpstr>'11307-英'!Print_Area</vt:lpstr>
      <vt:lpstr>'11308-英'!Print_Area</vt:lpstr>
      <vt:lpstr>'11309-英'!Print_Area</vt:lpstr>
      <vt:lpstr>'11310-英 '!Print_Area</vt:lpstr>
      <vt:lpstr>'11311-英'!Print_Area</vt:lpstr>
      <vt:lpstr>'11312(含整理期)-英'!Print_Area</vt:lpstr>
      <vt:lpstr>'11312-英'!Print_Area</vt:lpstr>
      <vt:lpstr>'11401-英'!Print_Area</vt:lpstr>
      <vt:lpstr>'11402-英'!Print_Area</vt:lpstr>
      <vt:lpstr>'11403-英'!Print_Area</vt:lpstr>
      <vt:lpstr>'11404-英'!Print_Area</vt:lpstr>
      <vt:lpstr>'11405-英'!Print_Area</vt:lpstr>
      <vt:lpstr>'11406-英'!Print_Area</vt:lpstr>
      <vt:lpstr>'11407-英'!Print_Area</vt:lpstr>
      <vt:lpstr>'11408-英'!Print_Area</vt:lpstr>
      <vt:lpstr>'11409-英'!Print_Area</vt:lpstr>
      <vt:lpstr>'11410-英'!Print_Area</vt:lpstr>
      <vt:lpstr>'11411-英'!Print_Area</vt:lpstr>
      <vt:lpstr>'11412-英'!Print_Area</vt:lpstr>
      <vt:lpstr>'11412-英 (含整理期)'!Print_Area</vt:lpstr>
      <vt:lpstr>'11501-英'!Print_Area</vt:lpstr>
      <vt:lpstr>'11502-英'!Print_Area</vt:lpstr>
      <vt:lpstr>'11503-英'!Print_Area</vt:lpstr>
      <vt:lpstr>'11504-英'!Print_Area</vt:lpstr>
      <vt:lpstr>'11505-英'!Print_Area</vt:lpstr>
      <vt:lpstr>'11506-英'!Print_Area</vt:lpstr>
      <vt:lpstr>'11507-英'!Print_Area</vt:lpstr>
      <vt:lpstr>'11508-英'!Print_Area</vt:lpstr>
      <vt:lpstr>'11509-英'!Print_Area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陳彥甄</dc:creator>
  <cp:lastModifiedBy>林冠醇</cp:lastModifiedBy>
  <cp:lastPrinted>2026-10-05T08:52:58Z</cp:lastPrinted>
  <dcterms:created xsi:type="dcterms:W3CDTF">2025-02-17T06:52:22Z</dcterms:created>
  <dcterms:modified xsi:type="dcterms:W3CDTF">2026-10-05T08:53:00Z</dcterms:modified>
</cp:coreProperties>
</file>