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-115" yWindow="-115" windowWidth="29042" windowHeight="15725"/>
  </bookViews>
  <sheets>
    <sheet name="11412-英 (含整理期)" sheetId="13" r:id="rId1"/>
    <sheet name="11412-英" sheetId="12" r:id="rId2"/>
    <sheet name="11411-英" sheetId="11" r:id="rId3"/>
    <sheet name="11410-英" sheetId="10" r:id="rId4"/>
    <sheet name="11409-英" sheetId="9" r:id="rId5"/>
    <sheet name="11408-英" sheetId="8" r:id="rId6"/>
    <sheet name="11407-英" sheetId="7" r:id="rId7"/>
    <sheet name="11406-英" sheetId="6" r:id="rId8"/>
    <sheet name="11405-英" sheetId="5" r:id="rId9"/>
    <sheet name="11404-英" sheetId="4" r:id="rId10"/>
    <sheet name="11403-英" sheetId="3" r:id="rId11"/>
    <sheet name="11402-英" sheetId="1" r:id="rId12"/>
    <sheet name="11401-英" sheetId="2" r:id="rId13"/>
    <sheet name="11312(含整理期)-英" sheetId="14" r:id="rId14"/>
    <sheet name="11312-英" sheetId="15" r:id="rId15"/>
    <sheet name="11311-英" sheetId="16" r:id="rId16"/>
    <sheet name="11310-英 " sheetId="17" r:id="rId17"/>
    <sheet name="11309-英" sheetId="18" r:id="rId18"/>
    <sheet name="11308-英" sheetId="19" r:id="rId19"/>
    <sheet name="11307-英" sheetId="20" r:id="rId20"/>
    <sheet name="11306-英" sheetId="21" r:id="rId21"/>
    <sheet name="11305-英" sheetId="22" r:id="rId22"/>
    <sheet name="11304-英" sheetId="23" r:id="rId23"/>
    <sheet name="11303-英" sheetId="24" r:id="rId24"/>
    <sheet name="11302-英" sheetId="25" r:id="rId25"/>
    <sheet name="11301-英" sheetId="26" r:id="rId26"/>
    <sheet name="11212-英 (含整理期)" sheetId="27" r:id="rId27"/>
    <sheet name="11212-英" sheetId="28" r:id="rId28"/>
    <sheet name="11211-英" sheetId="29" r:id="rId29"/>
    <sheet name="11210-英 " sheetId="30" r:id="rId30"/>
    <sheet name="11209-英 " sheetId="31" r:id="rId31"/>
    <sheet name="11208-英" sheetId="32" r:id="rId32"/>
    <sheet name="11207-英" sheetId="33" r:id="rId33"/>
    <sheet name="11206-英" sheetId="34" r:id="rId34"/>
    <sheet name="11205-英 " sheetId="35" r:id="rId35"/>
    <sheet name="11204-英" sheetId="36" r:id="rId36"/>
    <sheet name="11203-英" sheetId="37" r:id="rId37"/>
    <sheet name="11202-英" sheetId="38" r:id="rId38"/>
  </sheets>
  <externalReferences>
    <externalReference r:id="rId39"/>
  </externalReferences>
  <definedNames>
    <definedName name="_xlnm.Print_Area" localSheetId="37">'11202-英'!$A$1:$G$15</definedName>
    <definedName name="_xlnm.Print_Area" localSheetId="36">'11203-英'!$A$1:$G$15</definedName>
    <definedName name="_xlnm.Print_Area" localSheetId="35">'11204-英'!$A$1:$H$15</definedName>
    <definedName name="_xlnm.Print_Area" localSheetId="34">'11205-英 '!$A$1:$H$15</definedName>
    <definedName name="_xlnm.Print_Area" localSheetId="33">'11206-英'!$A$1:$H$15</definedName>
    <definedName name="_xlnm.Print_Area" localSheetId="32">'11207-英'!$A$1:$H$15</definedName>
    <definedName name="_xlnm.Print_Area" localSheetId="31">'11208-英'!$A$1:$H$15</definedName>
    <definedName name="_xlnm.Print_Area" localSheetId="30">'11209-英 '!$A$1:$H$15</definedName>
    <definedName name="_xlnm.Print_Area" localSheetId="29">'11210-英 '!$A$1:$H$15</definedName>
    <definedName name="_xlnm.Print_Area" localSheetId="28">'11211-英'!$A$1:$H$15</definedName>
    <definedName name="_xlnm.Print_Area" localSheetId="27">'11212-英'!$A$1:$H$14</definedName>
    <definedName name="_xlnm.Print_Area" localSheetId="26">'11212-英 (含整理期)'!$A$1:$H$16</definedName>
    <definedName name="_xlnm.Print_Area" localSheetId="25">'11301-英'!$A$1:$H$14</definedName>
    <definedName name="_xlnm.Print_Area" localSheetId="24">'11302-英'!$A$1:$H$14</definedName>
    <definedName name="_xlnm.Print_Area" localSheetId="23">'11303-英'!$A$1:$H$14</definedName>
    <definedName name="_xlnm.Print_Area" localSheetId="22">'11304-英'!$A$1:$H$14</definedName>
    <definedName name="_xlnm.Print_Area" localSheetId="21">'11305-英'!$A$1:$H$14</definedName>
    <definedName name="_xlnm.Print_Area" localSheetId="20">'11306-英'!$A$1:$H$14</definedName>
    <definedName name="_xlnm.Print_Area" localSheetId="19">'11307-英'!$A$1:$H$14</definedName>
    <definedName name="_xlnm.Print_Area" localSheetId="18">'11308-英'!$A$1:$H$14</definedName>
    <definedName name="_xlnm.Print_Area" localSheetId="17">'11309-英'!$A$1:$H$14</definedName>
    <definedName name="_xlnm.Print_Area" localSheetId="16">'11310-英 '!$A$1:$H$14</definedName>
    <definedName name="_xlnm.Print_Area" localSheetId="15">'11311-英'!$A$1:$H$14</definedName>
    <definedName name="_xlnm.Print_Area" localSheetId="13">'11312(含整理期)-英'!$A$1:$H$17</definedName>
    <definedName name="_xlnm.Print_Area" localSheetId="14">'11312-英'!$A$1:$H$14</definedName>
    <definedName name="_xlnm.Print_Area" localSheetId="12">'11401-英'!$A$1:$H$14</definedName>
    <definedName name="_xlnm.Print_Area" localSheetId="11">'11402-英'!$A$1:$H$14</definedName>
    <definedName name="_xlnm.Print_Area" localSheetId="10">'11403-英'!$A$1:$H$14</definedName>
    <definedName name="_xlnm.Print_Area" localSheetId="9">'11404-英'!$A$1:$H$14</definedName>
    <definedName name="_xlnm.Print_Area" localSheetId="8">'11405-英'!$A$1:$H$14</definedName>
    <definedName name="_xlnm.Print_Area" localSheetId="7">'11406-英'!$A$1:$H$14</definedName>
    <definedName name="_xlnm.Print_Area" localSheetId="6">'11407-英'!$A$1:$H$14</definedName>
    <definedName name="_xlnm.Print_Area" localSheetId="5">'11408-英'!$A$1:$H$14</definedName>
    <definedName name="_xlnm.Print_Area" localSheetId="4">'11409-英'!$A$1:$H$14</definedName>
    <definedName name="_xlnm.Print_Area" localSheetId="3">'11410-英'!$A$1:$H$14</definedName>
    <definedName name="_xlnm.Print_Area" localSheetId="2">'11411-英'!$A$1:$H$14</definedName>
    <definedName name="_xlnm.Print_Area" localSheetId="1">'11412-英'!$A$1:$H$14</definedName>
    <definedName name="_xlnm.Print_Area" localSheetId="0">'11412-英 (含整理期)'!$A$1:$H$17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38" l="1"/>
  <c r="D12" i="38" s="1"/>
  <c r="C10" i="38"/>
  <c r="D10" i="38" s="1"/>
  <c r="C9" i="38"/>
  <c r="D9" i="38" s="1"/>
  <c r="C8" i="38"/>
  <c r="D8" i="38" s="1"/>
  <c r="C15" i="35"/>
  <c r="D15" i="35" s="1"/>
  <c r="C13" i="35"/>
  <c r="C14" i="35" s="1"/>
  <c r="D14" i="35" s="1"/>
  <c r="D12" i="35"/>
  <c r="C11" i="35"/>
  <c r="D11" i="35" s="1"/>
  <c r="D10" i="35"/>
  <c r="D9" i="35"/>
  <c r="D8" i="35"/>
  <c r="C7" i="35"/>
  <c r="D7" i="35" s="1"/>
  <c r="D12" i="33"/>
  <c r="C11" i="33"/>
  <c r="D11" i="33" s="1"/>
  <c r="D10" i="33"/>
  <c r="D9" i="33"/>
  <c r="D8" i="33"/>
  <c r="C7" i="33"/>
  <c r="C13" i="33" s="1"/>
  <c r="C11" i="38" l="1"/>
  <c r="D11" i="38" s="1"/>
  <c r="D13" i="33"/>
  <c r="D7" i="33"/>
  <c r="D13" i="35"/>
  <c r="C7" i="38"/>
  <c r="C15" i="33"/>
  <c r="D15" i="33" s="1"/>
  <c r="C14" i="33" l="1"/>
  <c r="D14" i="33" s="1"/>
  <c r="C15" i="38"/>
  <c r="D15" i="38" s="1"/>
  <c r="D7" i="38"/>
  <c r="C13" i="38"/>
  <c r="C14" i="38" l="1"/>
  <c r="D14" i="38" s="1"/>
  <c r="D13" i="38"/>
</calcChain>
</file>

<file path=xl/sharedStrings.xml><?xml version="1.0" encoding="utf-8"?>
<sst xmlns="http://schemas.openxmlformats.org/spreadsheetml/2006/main" count="892" uniqueCount="112">
  <si>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</si>
  <si>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</si>
  <si>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</si>
  <si>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</si>
  <si>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</si>
  <si>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</si>
  <si>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</si>
  <si>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</si>
  <si>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</si>
  <si>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</si>
  <si>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</si>
  <si>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</si>
  <si>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</si>
  <si>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</si>
  <si>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</si>
  <si>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</si>
  <si>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</si>
  <si>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</si>
  <si>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</si>
  <si>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</si>
  <si>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</si>
  <si>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</si>
  <si>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</si>
  <si>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</si>
  <si>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</si>
  <si>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</si>
  <si>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</si>
  <si>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</si>
  <si>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</si>
  <si>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</si>
  <si>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</si>
  <si>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</si>
  <si>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</si>
  <si>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July 2025)</t>
    </r>
    <phoneticPr fontId="4" type="noConversion"/>
  </si>
  <si>
    <t>Execution Status until the end of July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</si>
  <si>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Aug. 2025)</t>
    </r>
    <phoneticPr fontId="4" type="noConversion"/>
  </si>
  <si>
    <t>Execution Status until the end of Aug.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</si>
  <si>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Sept. 2025)</t>
    </r>
    <phoneticPr fontId="4" type="noConversion"/>
  </si>
  <si>
    <t>Execution Status until the end of Sept.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</si>
  <si>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Oct. 2025)</t>
    </r>
    <phoneticPr fontId="4" type="noConversion"/>
  </si>
  <si>
    <t>Execution Status until the end of Oct.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</si>
  <si>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Nov. 2025)</t>
    </r>
    <phoneticPr fontId="4" type="noConversion"/>
  </si>
  <si>
    <t>Execution Status until the end of Nov.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</si>
  <si>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Dec. 2025)</t>
    </r>
    <phoneticPr fontId="4" type="noConversion"/>
  </si>
  <si>
    <t>Execution Status until the end of Dec. 2025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</si>
  <si>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</si>
  <si>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</si>
  <si>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</si>
  <si>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</si>
  <si>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</si>
  <si>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Status until the end of Dec. 2024</t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</si>
  <si>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</si>
  <si>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</si>
  <si>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</si>
  <si>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</si>
  <si>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Dec. 2024)</t>
    </r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</si>
  <si>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Nov. 2024)</t>
    </r>
    <phoneticPr fontId="4" type="noConversion"/>
  </si>
  <si>
    <t>Execution Status until the end of Nov.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</si>
  <si>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Oct. 2024)</t>
    </r>
    <phoneticPr fontId="4" type="noConversion"/>
  </si>
  <si>
    <t>Execution Status until the end of Oct.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</si>
  <si>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Sept. 2024)</t>
    </r>
    <phoneticPr fontId="4" type="noConversion"/>
  </si>
  <si>
    <t>Execution Status until the end of Sept.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</si>
  <si>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Aug. 2024)</t>
    </r>
    <phoneticPr fontId="4" type="noConversion"/>
  </si>
  <si>
    <t>Execution Status until the end of Aug.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</si>
  <si>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July 2024)</t>
    </r>
    <phoneticPr fontId="4" type="noConversion"/>
  </si>
  <si>
    <t>Execution Status until the end of July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</si>
  <si>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4" type="noConversion"/>
  </si>
  <si>
    <t>Execution Status until the end of June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</si>
  <si>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4" type="noConversion"/>
  </si>
  <si>
    <t>Execution Status until the end of May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</si>
  <si>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4" type="noConversion"/>
  </si>
  <si>
    <t>Execution Status until the end of Apr.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</si>
  <si>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4" type="noConversion"/>
  </si>
  <si>
    <t>Execution Status until the end of Mar.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</si>
  <si>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4" type="noConversion"/>
  </si>
  <si>
    <t>Execution Status until the end of Feb. 2024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</si>
  <si>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4" type="noConversion"/>
  </si>
  <si>
    <t>Execution Status until the end of Jan. 2024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</si>
  <si>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</si>
  <si>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Status until the end of Dec 2023</t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</si>
  <si>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</si>
  <si>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</si>
  <si>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</si>
  <si>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</si>
  <si>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Dec 2023)</t>
    </r>
    <phoneticPr fontId="4" type="noConversion"/>
  </si>
  <si>
    <t>Execution Status until the end of Dec 2023
(Excluding the accounting consolidation period.)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</si>
  <si>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Nov 2023)</t>
    </r>
    <phoneticPr fontId="4" type="noConversion"/>
  </si>
  <si>
    <t>Execution Status until the end of Nov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</si>
  <si>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Oct 2023)</t>
    </r>
    <phoneticPr fontId="4" type="noConversion"/>
  </si>
  <si>
    <t>Execution Status until the end of Oct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</si>
  <si>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Sept 2023)</t>
    </r>
    <phoneticPr fontId="4" type="noConversion"/>
  </si>
  <si>
    <t>Execution Status until the end of Sept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</si>
  <si>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Aug 2023)</t>
    </r>
    <phoneticPr fontId="4" type="noConversion"/>
  </si>
  <si>
    <t>Execution Status until the end of Aug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</si>
  <si>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July 2023)</t>
    </r>
    <phoneticPr fontId="4" type="noConversion"/>
  </si>
  <si>
    <t>Execution Status until the end of July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</si>
  <si>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June 2023)</t>
    </r>
    <phoneticPr fontId="4" type="noConversion"/>
  </si>
  <si>
    <t>Execution Status until the end of June 2023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</si>
  <si>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</si>
  <si>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May 2023)</t>
    </r>
    <phoneticPr fontId="4" type="noConversion"/>
  </si>
  <si>
    <t>Execution Status until the end of May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</si>
  <si>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April 2023)</t>
    </r>
    <phoneticPr fontId="4" type="noConversion"/>
  </si>
  <si>
    <t>Execution Status until the end of April 2023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</si>
  <si>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</si>
  <si>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r>
      <t>Unit</t>
    </r>
    <r>
      <rPr>
        <sz val="14"/>
        <rFont val="標楷體"/>
        <family val="4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標楷體"/>
        <family val="4"/>
        <charset val="136"/>
      </rPr>
      <t>；％</t>
    </r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</si>
  <si>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</si>
  <si>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</si>
  <si>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</si>
  <si>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</si>
  <si>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</si>
  <si>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Execution Status until the end of Dec. 2024
(Excluding the accounting consolidation period.)</t>
    <phoneticPr fontId="4" type="noConversion"/>
  </si>
  <si>
    <t>Execution Status until the end of Dec. 2025
(Excluding the accounting consolidation period.)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</si>
</sst>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15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177" fontId="5" fillId="0" borderId="0" xfId="1" applyNumberFormat="1" applyFont="1" applyAlignment="1">
      <alignment horizontal="right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176" fontId="9" fillId="0" borderId="7" xfId="0" applyNumberFormat="1" applyFont="1" applyBorder="1" applyAlignment="1">
      <alignment horizontal="center" wrapText="1"/>
    </xf>
    <xf numFmtId="176" fontId="9" fillId="0" borderId="7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/>
    </xf>
    <xf numFmtId="0" fontId="9" fillId="0" borderId="8" xfId="0" applyFont="1" applyBorder="1" applyAlignment="1"/>
    <xf numFmtId="176" fontId="9" fillId="0" borderId="8" xfId="0" applyNumberFormat="1" applyFont="1" applyBorder="1" applyAlignment="1">
      <alignment horizontal="center" vertical="center" wrapText="1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176" fontId="6" fillId="0" borderId="1" xfId="0" applyNumberFormat="1" applyFont="1" applyBorder="1" applyAlignment="1">
      <alignment horizontal="right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/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view="pageBreakPreview" zoomScale="80" zoomScaleNormal="70" zoomScaleSheetLayoutView="80" workbookViewId="0">
      <selection activeCell="K4" sqref="K4"/>
    </sheetView>
  </sheetViews>
  <sheetFormatPr defaultColWidth="9" defaultRowHeight="16.149999999999999" x14ac:dyDescent="0.3"/>
  <cols>
    <col min="1" max="1" width="44.6992187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45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70.849999999999994" customHeight="1" x14ac:dyDescent="0.4">
      <c r="A3" s="31" t="s">
        <v>1</v>
      </c>
      <c r="B3" s="33" t="s">
        <v>2</v>
      </c>
      <c r="C3" s="34" t="s">
        <v>44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12</v>
      </c>
    </row>
    <row r="11" spans="1:9" ht="46.1" customHeight="1" x14ac:dyDescent="0.45">
      <c r="A11" s="17" t="s">
        <v>109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" customHeight="1" x14ac:dyDescent="0.45">
      <c r="A12" s="8" t="s">
        <v>47</v>
      </c>
      <c r="B12" s="12" t="s">
        <v>46</v>
      </c>
      <c r="C12" s="15">
        <v>2.19</v>
      </c>
      <c r="D12" s="24" t="s">
        <v>46</v>
      </c>
      <c r="E12" s="25"/>
      <c r="F12" s="24" t="s">
        <v>46</v>
      </c>
      <c r="G12" s="24" t="s">
        <v>46</v>
      </c>
      <c r="H12" s="24" t="s">
        <v>46</v>
      </c>
    </row>
    <row r="13" spans="1:9" s="10" customFormat="1" ht="40.200000000000003" customHeight="1" x14ac:dyDescent="0.4">
      <c r="A13" s="8" t="s">
        <v>14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7" customHeight="1" x14ac:dyDescent="0.4">
      <c r="A14" s="17" t="s">
        <v>15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5" customHeight="1" x14ac:dyDescent="0.4">
      <c r="A15" s="17" t="s">
        <v>16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849999999999994" customHeight="1" x14ac:dyDescent="0.35">
      <c r="A16" s="41" t="s">
        <v>48</v>
      </c>
      <c r="B16" s="41"/>
      <c r="C16" s="41"/>
      <c r="D16" s="41"/>
      <c r="E16" s="41"/>
      <c r="F16" s="41"/>
      <c r="G16" s="41"/>
      <c r="H16" s="41"/>
    </row>
    <row r="18" spans="1:9" s="19" customFormat="1" ht="16.7" x14ac:dyDescent="0.35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G7" sqref="G7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43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95.65" customHeight="1" x14ac:dyDescent="0.4">
      <c r="A3" s="31" t="s">
        <v>1</v>
      </c>
      <c r="B3" s="33" t="s">
        <v>2</v>
      </c>
      <c r="C3" s="34" t="s">
        <v>111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7" zoomScale="70" zoomScaleNormal="70" zoomScaleSheetLayoutView="80" workbookViewId="0">
      <selection activeCell="M5" sqref="M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41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42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7" sqref="B7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40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10" sqref="B10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37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38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10" zoomScale="55" zoomScaleNormal="55" zoomScaleSheetLayoutView="80" workbookViewId="0">
      <selection activeCell="Q19" sqref="Q19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55" zoomScaleNormal="55" zoomScaleSheetLayoutView="80" workbookViewId="0">
      <selection activeCell="C4" sqref="C4:C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O11" sqref="O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view="pageBreakPreview" zoomScale="80" zoomScaleNormal="70" zoomScaleSheetLayoutView="80" workbookViewId="0">
      <selection activeCell="D22" sqref="D22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20.1992187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49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83.55" customHeight="1" x14ac:dyDescent="0.4">
      <c r="A3" s="31" t="s">
        <v>1</v>
      </c>
      <c r="B3" s="33" t="s">
        <v>2</v>
      </c>
      <c r="C3" s="34" t="s">
        <v>50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4356.4000514399995</v>
      </c>
      <c r="D6" s="42">
        <v>1.1297102728948889</v>
      </c>
      <c r="E6" s="9">
        <v>162.13096110999999</v>
      </c>
      <c r="F6" s="43">
        <v>1.1754042001764839</v>
      </c>
      <c r="G6" s="43">
        <v>1.2551878255228173</v>
      </c>
      <c r="H6" s="43">
        <v>1.1399386477894424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1949.0917964400001</v>
      </c>
      <c r="D7" s="44">
        <v>1.2083569205646585</v>
      </c>
      <c r="E7" s="12">
        <v>28.54946623</v>
      </c>
      <c r="F7" s="44">
        <v>1.1405302630815222</v>
      </c>
      <c r="G7" s="44">
        <v>1.3515693743040198</v>
      </c>
      <c r="H7" s="44">
        <v>1.1247867280378361</v>
      </c>
    </row>
    <row r="8" spans="1:9" ht="40.049999999999997" customHeight="1" x14ac:dyDescent="0.4">
      <c r="A8" s="13" t="s">
        <v>9</v>
      </c>
      <c r="B8" s="12">
        <v>166.8077777777778</v>
      </c>
      <c r="C8" s="12">
        <v>161.17671981999999</v>
      </c>
      <c r="D8" s="44">
        <v>0.96624223382869145</v>
      </c>
      <c r="E8" s="12">
        <v>1.4140122399999999</v>
      </c>
      <c r="F8" s="44">
        <v>1.0560306554924186</v>
      </c>
      <c r="G8" s="44">
        <v>0.8357731434173975</v>
      </c>
      <c r="H8" s="44">
        <v>1.00901460563617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2246.1315351799999</v>
      </c>
      <c r="D9" s="44">
        <v>1.0817466104706215</v>
      </c>
      <c r="E9" s="12">
        <v>132.16748264</v>
      </c>
      <c r="F9" s="44">
        <v>1.2192132753485281</v>
      </c>
      <c r="G9" s="44">
        <v>1.2286134204886872</v>
      </c>
      <c r="H9" s="44">
        <v>1.1653916259911783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32.940186930000003</v>
      </c>
      <c r="D10" s="42">
        <v>0.81636151003717472</v>
      </c>
      <c r="E10" s="9">
        <v>1.4030953100000001</v>
      </c>
      <c r="F10" s="43">
        <v>0.72822111734443895</v>
      </c>
      <c r="G10" s="43">
        <v>0.92915943205128204</v>
      </c>
      <c r="H10" s="43">
        <v>1.1810128668571429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32.940186930000003</v>
      </c>
      <c r="D11" s="44">
        <v>0.81636151003717472</v>
      </c>
      <c r="E11" s="12">
        <v>1.4030953100000001</v>
      </c>
      <c r="F11" s="44">
        <v>0.72822111734443895</v>
      </c>
      <c r="G11" s="44">
        <v>0.92915943205128204</v>
      </c>
      <c r="H11" s="44">
        <v>1.1810128668571429</v>
      </c>
    </row>
    <row r="12" spans="1:9" ht="46.25" customHeight="1" x14ac:dyDescent="0.45">
      <c r="A12" s="8" t="s">
        <v>47</v>
      </c>
      <c r="B12" s="12" t="s">
        <v>46</v>
      </c>
      <c r="C12" s="15">
        <v>2.94</v>
      </c>
      <c r="D12" s="44" t="s">
        <v>46</v>
      </c>
      <c r="E12" s="12"/>
      <c r="F12" s="44" t="s">
        <v>46</v>
      </c>
      <c r="G12" s="44" t="s">
        <v>46</v>
      </c>
      <c r="H12" s="44" t="s">
        <v>46</v>
      </c>
    </row>
    <row r="13" spans="1:9" s="10" customFormat="1" ht="40.049999999999997" customHeight="1" x14ac:dyDescent="0.4">
      <c r="A13" s="8" t="s">
        <v>14</v>
      </c>
      <c r="B13" s="9">
        <v>3896.56</v>
      </c>
      <c r="C13" s="16">
        <v>4392.2802383699991</v>
      </c>
      <c r="D13" s="42">
        <v>1.1272199679640502</v>
      </c>
      <c r="E13" s="16">
        <v>163.53405641999998</v>
      </c>
      <c r="F13" s="43">
        <v>1.1710536935751419</v>
      </c>
      <c r="G13" s="43">
        <v>1.2514832343549369</v>
      </c>
      <c r="H13" s="43">
        <v>1.1405012004479282</v>
      </c>
    </row>
    <row r="14" spans="1:9" s="10" customFormat="1" ht="47.55" customHeight="1" x14ac:dyDescent="0.4">
      <c r="A14" s="17" t="s">
        <v>15</v>
      </c>
      <c r="B14" s="12">
        <v>3665.19</v>
      </c>
      <c r="C14" s="12">
        <v>4130.8962352835988</v>
      </c>
      <c r="D14" s="44">
        <v>1.1270619627587106</v>
      </c>
      <c r="E14" s="12">
        <v>153.81</v>
      </c>
      <c r="F14" s="44">
        <v>1.1707778753106499</v>
      </c>
      <c r="G14" s="44">
        <v>1.2512489146071124</v>
      </c>
      <c r="H14" s="44">
        <v>1.1405376553864466</v>
      </c>
    </row>
    <row r="15" spans="1:9" s="10" customFormat="1" ht="53" customHeight="1" x14ac:dyDescent="0.4">
      <c r="A15" s="17" t="s">
        <v>16</v>
      </c>
      <c r="B15" s="12">
        <v>231.37260000000001</v>
      </c>
      <c r="C15" s="12">
        <v>261.38400308639996</v>
      </c>
      <c r="D15" s="44">
        <v>1.1297102728948889</v>
      </c>
      <c r="E15" s="12">
        <v>9.7278576665999985</v>
      </c>
      <c r="F15" s="44">
        <v>1.1754042001764839</v>
      </c>
      <c r="G15" s="44">
        <v>1.2551878255228175</v>
      </c>
      <c r="H15" s="44">
        <v>1.1399386477894426</v>
      </c>
    </row>
    <row r="16" spans="1:9" ht="67.400000000000006" customHeight="1" x14ac:dyDescent="0.35">
      <c r="A16" s="41" t="s">
        <v>48</v>
      </c>
      <c r="B16" s="41"/>
      <c r="C16" s="41"/>
      <c r="D16" s="41"/>
      <c r="E16" s="41"/>
      <c r="F16" s="41"/>
      <c r="G16" s="41"/>
      <c r="H16" s="41"/>
    </row>
    <row r="18" spans="1:9" s="19" customFormat="1" ht="16.7" x14ac:dyDescent="0.35">
      <c r="A18" s="1"/>
      <c r="B18" s="18"/>
      <c r="F18" s="20"/>
      <c r="G18" s="1"/>
      <c r="H18" s="1"/>
      <c r="I18" s="1"/>
    </row>
    <row r="25" spans="1:9" ht="15.55" customHeight="1" x14ac:dyDescent="0.3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7" zoomScale="70" zoomScaleNormal="70" zoomScaleSheetLayoutView="80" workbookViewId="0">
      <selection activeCell="G4" sqref="G4:G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55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89.85" customHeight="1" x14ac:dyDescent="0.4">
      <c r="A3" s="31" t="s">
        <v>1</v>
      </c>
      <c r="B3" s="33" t="s">
        <v>2</v>
      </c>
      <c r="C3" s="34" t="s">
        <v>110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4308.6906773800001</v>
      </c>
      <c r="D6" s="42">
        <v>1.1173381837036884</v>
      </c>
      <c r="E6" s="9">
        <v>162.13096110999999</v>
      </c>
      <c r="F6" s="43">
        <v>1.1621746967535052</v>
      </c>
      <c r="G6" s="43">
        <v>1.2381403592235243</v>
      </c>
      <c r="H6" s="43">
        <v>1.1221150821733099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1933.92761447</v>
      </c>
      <c r="D7" s="44">
        <v>1.1989557501007431</v>
      </c>
      <c r="E7" s="12">
        <v>28.54946623</v>
      </c>
      <c r="F7" s="44">
        <v>1.129213328320184</v>
      </c>
      <c r="G7" s="44">
        <v>1.3394294720041278</v>
      </c>
      <c r="H7" s="44">
        <v>1.1144993756460804</v>
      </c>
    </row>
    <row r="8" spans="1:9" ht="40.049999999999997" customHeight="1" x14ac:dyDescent="0.4">
      <c r="A8" s="13" t="s">
        <v>9</v>
      </c>
      <c r="B8" s="12">
        <v>166.8077777777778</v>
      </c>
      <c r="C8" s="12">
        <v>160.39290671000001</v>
      </c>
      <c r="D8" s="44">
        <v>0.96154333357090982</v>
      </c>
      <c r="E8" s="12">
        <v>1.4140122399999999</v>
      </c>
      <c r="F8" s="44">
        <v>1.0469761452414266</v>
      </c>
      <c r="G8" s="44">
        <v>0.82524457535813489</v>
      </c>
      <c r="H8" s="44">
        <v>1.0033498266569556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2214.3701562000001</v>
      </c>
      <c r="D9" s="44">
        <v>1.0664501937125823</v>
      </c>
      <c r="E9" s="12">
        <v>132.16748264</v>
      </c>
      <c r="F9" s="44">
        <v>1.2037977474378112</v>
      </c>
      <c r="G9" s="44">
        <v>1.2070478328739296</v>
      </c>
      <c r="H9" s="44">
        <v>1.1409336791833455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32.253770979999999</v>
      </c>
      <c r="D10" s="42">
        <v>0.79934996232961575</v>
      </c>
      <c r="E10" s="9">
        <v>1.4030953100000001</v>
      </c>
      <c r="F10" s="43">
        <v>0.70691147427731504</v>
      </c>
      <c r="G10" s="43">
        <v>0.91316300589743582</v>
      </c>
      <c r="H10" s="43">
        <v>1.1565571071428571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32.253770979999999</v>
      </c>
      <c r="D11" s="44">
        <v>0.79934996232961575</v>
      </c>
      <c r="E11" s="12">
        <v>1.4030953100000001</v>
      </c>
      <c r="F11" s="44">
        <v>0.70691147427731504</v>
      </c>
      <c r="G11" s="44">
        <v>0.91316300589743582</v>
      </c>
      <c r="H11" s="44">
        <v>1.1565571071428571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4340.94444836</v>
      </c>
      <c r="D12" s="42">
        <v>1.1140453241731167</v>
      </c>
      <c r="E12" s="16">
        <v>163.53405641999998</v>
      </c>
      <c r="F12" s="43">
        <v>1.1568779810805574</v>
      </c>
      <c r="G12" s="43">
        <v>1.2340307767344134</v>
      </c>
      <c r="H12" s="43">
        <v>1.1225343093139879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4082.42</v>
      </c>
      <c r="D13" s="44">
        <v>1.1138358447993146</v>
      </c>
      <c r="E13" s="12">
        <v>153.81</v>
      </c>
      <c r="F13" s="44">
        <v>1.1565429480381761</v>
      </c>
      <c r="G13" s="44">
        <v>1.2337712918858184</v>
      </c>
      <c r="H13" s="44">
        <v>1.1225605630991153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258.52144064279997</v>
      </c>
      <c r="D14" s="44">
        <v>1.1173381837036882</v>
      </c>
      <c r="E14" s="12">
        <v>9.7278576665999985</v>
      </c>
      <c r="F14" s="44">
        <v>1.1621746967535052</v>
      </c>
      <c r="G14" s="44">
        <v>1.2381403592235243</v>
      </c>
      <c r="H14" s="44">
        <v>1.1221150821733101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56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57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4182.6377502599998</v>
      </c>
      <c r="D6" s="42">
        <v>1.0846498894666006</v>
      </c>
      <c r="E6" s="9">
        <v>162.13096110999999</v>
      </c>
      <c r="F6" s="43">
        <v>1.1492779705254719</v>
      </c>
      <c r="G6" s="43">
        <v>1.2247148969603028</v>
      </c>
      <c r="H6" s="43">
        <v>1.1136162860628207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1891.76282148</v>
      </c>
      <c r="D7" s="44">
        <v>1.1728153089441478</v>
      </c>
      <c r="E7" s="12">
        <v>28.54946623</v>
      </c>
      <c r="F7" s="44">
        <v>1.1101982573455944</v>
      </c>
      <c r="G7" s="44">
        <v>1.3127645079214734</v>
      </c>
      <c r="H7" s="44">
        <v>1.0845863070540558</v>
      </c>
    </row>
    <row r="8" spans="1:9" ht="40.049999999999997" customHeight="1" x14ac:dyDescent="0.4">
      <c r="A8" s="13" t="s">
        <v>9</v>
      </c>
      <c r="B8" s="12">
        <v>166.8077777777778</v>
      </c>
      <c r="C8" s="12">
        <v>146.22042160000001</v>
      </c>
      <c r="D8" s="44">
        <v>0.87658035823003189</v>
      </c>
      <c r="E8" s="12">
        <v>1.4140122399999999</v>
      </c>
      <c r="F8" s="44">
        <v>0.95601353567145408</v>
      </c>
      <c r="G8" s="44">
        <v>0.74766294204477368</v>
      </c>
      <c r="H8" s="44">
        <v>0.92177155314023185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2144.6545071800001</v>
      </c>
      <c r="D9" s="44">
        <v>1.0328748372194456</v>
      </c>
      <c r="E9" s="12">
        <v>132.16748264</v>
      </c>
      <c r="F9" s="44">
        <v>1.203804697183344</v>
      </c>
      <c r="G9" s="44">
        <v>1.2110994198654541</v>
      </c>
      <c r="H9" s="44">
        <v>1.1556702286785141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29.077977749999999</v>
      </c>
      <c r="D10" s="42">
        <v>0.72064381040892189</v>
      </c>
      <c r="E10" s="9">
        <v>1.4030953100000001</v>
      </c>
      <c r="F10" s="43">
        <v>0.64331686575208236</v>
      </c>
      <c r="G10" s="43">
        <v>0.84909848641025654</v>
      </c>
      <c r="H10" s="43">
        <v>1.0385520205714287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29.077977749999999</v>
      </c>
      <c r="D11" s="44">
        <v>0.72064381040892189</v>
      </c>
      <c r="E11" s="12">
        <v>1.4030953100000001</v>
      </c>
      <c r="F11" s="44">
        <v>0.64331686575208236</v>
      </c>
      <c r="G11" s="44">
        <v>0.84909848641025654</v>
      </c>
      <c r="H11" s="44">
        <v>1.0385520205714287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4211.71572801</v>
      </c>
      <c r="D12" s="42">
        <v>1.0808805017784917</v>
      </c>
      <c r="E12" s="16">
        <v>163.53405641999998</v>
      </c>
      <c r="F12" s="43">
        <v>1.1433914152729325</v>
      </c>
      <c r="G12" s="43">
        <v>1.2199649455940909</v>
      </c>
      <c r="H12" s="43">
        <v>1.1127026064108003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3960.76</v>
      </c>
      <c r="D13" s="44">
        <v>1.080642476924798</v>
      </c>
      <c r="E13" s="12">
        <v>153.81</v>
      </c>
      <c r="F13" s="44">
        <v>1.1430177245871838</v>
      </c>
      <c r="G13" s="44">
        <v>1.2196640173161366</v>
      </c>
      <c r="H13" s="44">
        <v>1.112645700787052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250.95826501559998</v>
      </c>
      <c r="D14" s="44">
        <v>1.0846498894666006</v>
      </c>
      <c r="E14" s="12">
        <v>9.7278576665999985</v>
      </c>
      <c r="F14" s="44">
        <v>1.1492779705254721</v>
      </c>
      <c r="G14" s="44">
        <v>1.2247148969603028</v>
      </c>
      <c r="H14" s="44">
        <v>1.1136162860628209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58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59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3819.1763093499999</v>
      </c>
      <c r="D6" s="42">
        <v>0.99039635013393978</v>
      </c>
      <c r="E6" s="9">
        <v>162.13096110999999</v>
      </c>
      <c r="F6" s="43">
        <v>1.0233626633138586</v>
      </c>
      <c r="G6" s="43">
        <v>1.088207886392297</v>
      </c>
      <c r="H6" s="43">
        <v>0.97467026229202314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1861.8667646199999</v>
      </c>
      <c r="D7" s="44">
        <v>1.1542809806634799</v>
      </c>
      <c r="E7" s="12">
        <v>28.54946623</v>
      </c>
      <c r="F7" s="44">
        <v>1.0824430306634771</v>
      </c>
      <c r="G7" s="44">
        <v>1.2796666845167259</v>
      </c>
      <c r="H7" s="44">
        <v>1.0518667727534694</v>
      </c>
    </row>
    <row r="8" spans="1:9" ht="40.049999999999997" customHeight="1" x14ac:dyDescent="0.4">
      <c r="A8" s="13" t="s">
        <v>9</v>
      </c>
      <c r="B8" s="12">
        <v>166.8077777777778</v>
      </c>
      <c r="C8" s="12">
        <v>133.9816088</v>
      </c>
      <c r="D8" s="44">
        <v>0.80320960200363678</v>
      </c>
      <c r="E8" s="12">
        <v>1.4140122399999999</v>
      </c>
      <c r="F8" s="44">
        <v>0.869842582728934</v>
      </c>
      <c r="G8" s="44">
        <v>0.67143010518002066</v>
      </c>
      <c r="H8" s="44">
        <v>0.84315855498907488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1823.32793593</v>
      </c>
      <c r="D9" s="44">
        <v>0.87812257811990069</v>
      </c>
      <c r="E9" s="12">
        <v>132.16748264</v>
      </c>
      <c r="F9" s="44">
        <v>0.98163524794759682</v>
      </c>
      <c r="G9" s="44">
        <v>0.98814220883902726</v>
      </c>
      <c r="H9" s="44">
        <v>0.93584393402131505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26.509037490000001</v>
      </c>
      <c r="D10" s="42">
        <v>0.6569773851301115</v>
      </c>
      <c r="E10" s="9">
        <v>1.4030953100000001</v>
      </c>
      <c r="F10" s="43">
        <v>0.58621352425281725</v>
      </c>
      <c r="G10" s="43">
        <v>0.78643324307692308</v>
      </c>
      <c r="H10" s="43">
        <v>0.9493893314285714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26.509037490000001</v>
      </c>
      <c r="D11" s="44">
        <v>0.6569773851301115</v>
      </c>
      <c r="E11" s="12">
        <v>1.4030953100000001</v>
      </c>
      <c r="F11" s="44">
        <v>0.58621352425281725</v>
      </c>
      <c r="G11" s="44">
        <v>0.78643324307692308</v>
      </c>
      <c r="H11" s="44">
        <v>0.9493893314285714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3845.68534684</v>
      </c>
      <c r="D12" s="42">
        <v>0.98694370081302485</v>
      </c>
      <c r="E12" s="16">
        <v>163.53405641999998</v>
      </c>
      <c r="F12" s="43">
        <v>1.0182766941822288</v>
      </c>
      <c r="G12" s="43">
        <v>1.0843917195821065</v>
      </c>
      <c r="H12" s="43">
        <v>0.97436254367301245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3616.53</v>
      </c>
      <c r="D13" s="44">
        <v>0.98672374419880016</v>
      </c>
      <c r="E13" s="12">
        <v>153.81</v>
      </c>
      <c r="F13" s="44">
        <v>1.0179548553249509</v>
      </c>
      <c r="G13" s="44">
        <v>1.0841507717123811</v>
      </c>
      <c r="H13" s="44">
        <v>0.9743440923021186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229.15057856099997</v>
      </c>
      <c r="D14" s="44">
        <v>0.99039635013393967</v>
      </c>
      <c r="E14" s="12">
        <v>9.7278576665999985</v>
      </c>
      <c r="F14" s="44">
        <v>1.0233626633138586</v>
      </c>
      <c r="G14" s="44">
        <v>1.088207886392297</v>
      </c>
      <c r="H14" s="44">
        <v>0.97467026229202325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60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61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3307.4276405600003</v>
      </c>
      <c r="D6" s="42">
        <v>0.8576886737392414</v>
      </c>
      <c r="E6" s="9">
        <v>162.13096110999999</v>
      </c>
      <c r="F6" s="43">
        <v>0.93877569828187812</v>
      </c>
      <c r="G6" s="43">
        <v>1.0066342225520848</v>
      </c>
      <c r="H6" s="43">
        <v>0.89827934462375825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1411.67490355</v>
      </c>
      <c r="D7" s="44">
        <v>0.87518050325168462</v>
      </c>
      <c r="E7" s="12">
        <v>28.54946623</v>
      </c>
      <c r="F7" s="44">
        <v>0.92792523415934569</v>
      </c>
      <c r="G7" s="44">
        <v>1.0622094909938822</v>
      </c>
      <c r="H7" s="44">
        <v>0.84452224943053433</v>
      </c>
    </row>
    <row r="8" spans="1:9" ht="40.049999999999997" customHeight="1" x14ac:dyDescent="0.4">
      <c r="A8" s="13" t="s">
        <v>9</v>
      </c>
      <c r="B8" s="12">
        <v>166.8077777777778</v>
      </c>
      <c r="C8" s="12">
        <v>122.18364582</v>
      </c>
      <c r="D8" s="44">
        <v>0.73248170707467664</v>
      </c>
      <c r="E8" s="12">
        <v>1.4140122399999999</v>
      </c>
      <c r="F8" s="44">
        <v>0.79519091388024321</v>
      </c>
      <c r="G8" s="44">
        <v>0.6025087191023476</v>
      </c>
      <c r="H8" s="44">
        <v>0.76932966676004266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1773.5690911900001</v>
      </c>
      <c r="D9" s="44">
        <v>0.85415850442458374</v>
      </c>
      <c r="E9" s="12">
        <v>132.16748264</v>
      </c>
      <c r="F9" s="44">
        <v>0.96212784229359671</v>
      </c>
      <c r="G9" s="44">
        <v>1.0097377605037028</v>
      </c>
      <c r="H9" s="44">
        <v>0.95040685378368739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24.245048950000001</v>
      </c>
      <c r="D10" s="42">
        <v>0.60086862329615864</v>
      </c>
      <c r="E10" s="9">
        <v>1.4030953100000001</v>
      </c>
      <c r="F10" s="43">
        <v>0.54285470357667809</v>
      </c>
      <c r="G10" s="43">
        <v>0.7335832682051282</v>
      </c>
      <c r="H10" s="43">
        <v>0.86751428514285722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24.245048950000001</v>
      </c>
      <c r="D11" s="44">
        <v>0.60086862329615864</v>
      </c>
      <c r="E11" s="12">
        <v>1.4030953100000001</v>
      </c>
      <c r="F11" s="44">
        <v>0.54285470357667809</v>
      </c>
      <c r="G11" s="44">
        <v>0.7335832682051282</v>
      </c>
      <c r="H11" s="44">
        <v>0.86751428514285722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3331.6726895100005</v>
      </c>
      <c r="D12" s="42">
        <v>0.85502922821924998</v>
      </c>
      <c r="E12" s="16">
        <v>163.53405641999998</v>
      </c>
      <c r="F12" s="43">
        <v>0.93416939398499665</v>
      </c>
      <c r="G12" s="43">
        <v>1.0031812883425637</v>
      </c>
      <c r="H12" s="43">
        <v>0.89790487338025926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3133.23</v>
      </c>
      <c r="D13" s="44">
        <v>0.8548615487873753</v>
      </c>
      <c r="E13" s="12">
        <v>153.81</v>
      </c>
      <c r="F13" s="44">
        <v>0.93387668535070445</v>
      </c>
      <c r="G13" s="44">
        <v>1.0029641476007638</v>
      </c>
      <c r="H13" s="44">
        <v>0.89788283309242412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198.44565843360002</v>
      </c>
      <c r="D14" s="44">
        <v>0.8576886737392414</v>
      </c>
      <c r="E14" s="12">
        <v>9.7278576665999985</v>
      </c>
      <c r="F14" s="44">
        <v>0.93877569828187812</v>
      </c>
      <c r="G14" s="44">
        <v>1.0066342225520848</v>
      </c>
      <c r="H14" s="44">
        <v>0.89827934462375825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62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63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2894.1655105299997</v>
      </c>
      <c r="D6" s="42">
        <v>0.75052072125999347</v>
      </c>
      <c r="E6" s="9">
        <v>162.13096110999999</v>
      </c>
      <c r="F6" s="43">
        <v>0.82073097433486941</v>
      </c>
      <c r="G6" s="43">
        <v>0.86000679351010179</v>
      </c>
      <c r="H6" s="43">
        <v>0.75316235717806268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1321.38893667</v>
      </c>
      <c r="D7" s="44">
        <v>0.81920690923800832</v>
      </c>
      <c r="E7" s="12">
        <v>28.54946623</v>
      </c>
      <c r="F7" s="44">
        <v>0.8720556105933277</v>
      </c>
      <c r="G7" s="44">
        <v>0.99311582760138284</v>
      </c>
      <c r="H7" s="44">
        <v>0.7634541966920676</v>
      </c>
    </row>
    <row r="8" spans="1:9" ht="40.049999999999997" customHeight="1" x14ac:dyDescent="0.4">
      <c r="A8" s="13" t="s">
        <v>9</v>
      </c>
      <c r="B8" s="12">
        <v>166.8077777777778</v>
      </c>
      <c r="C8" s="12">
        <v>110.76347226999999</v>
      </c>
      <c r="D8" s="44">
        <v>0.664018631178935</v>
      </c>
      <c r="E8" s="12">
        <v>1.4140122399999999</v>
      </c>
      <c r="F8" s="44">
        <v>0.71321379132520479</v>
      </c>
      <c r="G8" s="44">
        <v>0.53852029386132139</v>
      </c>
      <c r="H8" s="44">
        <v>0.68698907641884699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1462.0131015899999</v>
      </c>
      <c r="D9" s="44">
        <v>0.70411179948189573</v>
      </c>
      <c r="E9" s="12">
        <v>132.16748264</v>
      </c>
      <c r="F9" s="44">
        <v>0.78212032158143652</v>
      </c>
      <c r="G9" s="44">
        <v>0.79403999223426625</v>
      </c>
      <c r="H9" s="44">
        <v>0.75351991458019951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22.018783580000001</v>
      </c>
      <c r="D10" s="42">
        <v>0.54569476034696407</v>
      </c>
      <c r="E10" s="9">
        <v>1.4030953100000001</v>
      </c>
      <c r="F10" s="43">
        <v>0.4825351474767271</v>
      </c>
      <c r="G10" s="43">
        <v>0.6756990694871795</v>
      </c>
      <c r="H10" s="43">
        <v>0.78354321028571428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22.018783580000001</v>
      </c>
      <c r="D11" s="44">
        <v>0.54569476034696407</v>
      </c>
      <c r="E11" s="12">
        <v>1.4030953100000001</v>
      </c>
      <c r="F11" s="44">
        <v>0.4825351474767271</v>
      </c>
      <c r="G11" s="44">
        <v>0.6756990694871795</v>
      </c>
      <c r="H11" s="44">
        <v>0.78354321028571428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2916.1842941099999</v>
      </c>
      <c r="D12" s="42">
        <v>0.74839968949791613</v>
      </c>
      <c r="E12" s="16">
        <v>163.53405641999998</v>
      </c>
      <c r="F12" s="43">
        <v>0.81679626788768045</v>
      </c>
      <c r="G12" s="43">
        <v>0.85767608403911755</v>
      </c>
      <c r="H12" s="43">
        <v>0.75353215187483036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2742.53</v>
      </c>
      <c r="D13" s="44">
        <v>0.74826407362237701</v>
      </c>
      <c r="E13" s="12">
        <v>153.81</v>
      </c>
      <c r="F13" s="44">
        <v>0.81654597788213912</v>
      </c>
      <c r="G13" s="44">
        <v>0.85752790090096298</v>
      </c>
      <c r="H13" s="44">
        <v>0.75355541343349242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173.64993063179998</v>
      </c>
      <c r="D14" s="44">
        <v>0.75052072125999347</v>
      </c>
      <c r="E14" s="12">
        <v>9.7278576665999985</v>
      </c>
      <c r="F14" s="44">
        <v>0.82073097433486952</v>
      </c>
      <c r="G14" s="44">
        <v>0.8600067935101019</v>
      </c>
      <c r="H14" s="44">
        <v>0.75316235717806268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64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65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2802.2357650499998</v>
      </c>
      <c r="D6" s="42">
        <v>0.72668131793911639</v>
      </c>
      <c r="E6" s="9">
        <v>162.13096110999999</v>
      </c>
      <c r="F6" s="43">
        <v>0.76464563872435665</v>
      </c>
      <c r="G6" s="43">
        <v>0.80422377599309036</v>
      </c>
      <c r="H6" s="43">
        <v>0.73458258476443961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1229.21118501</v>
      </c>
      <c r="D7" s="44">
        <v>0.76206048630200673</v>
      </c>
      <c r="E7" s="12">
        <v>28.54946623</v>
      </c>
      <c r="F7" s="44">
        <v>0.8014789990381388</v>
      </c>
      <c r="G7" s="44">
        <v>0.89740185260622574</v>
      </c>
      <c r="H7" s="44">
        <v>0.71193962698855573</v>
      </c>
    </row>
    <row r="8" spans="1:9" ht="40.049999999999997" customHeight="1" x14ac:dyDescent="0.4">
      <c r="A8" s="13" t="s">
        <v>9</v>
      </c>
      <c r="B8" s="12">
        <v>166.8077777777778</v>
      </c>
      <c r="C8" s="12">
        <v>97.148455999999996</v>
      </c>
      <c r="D8" s="44">
        <v>0.58239763933203215</v>
      </c>
      <c r="E8" s="12">
        <v>1.4140122399999999</v>
      </c>
      <c r="F8" s="44">
        <v>0.62200782145712563</v>
      </c>
      <c r="G8" s="44">
        <v>0.46277110741325783</v>
      </c>
      <c r="H8" s="44">
        <v>0.60577560188245838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1475.8761240399999</v>
      </c>
      <c r="D9" s="44">
        <v>0.71078829073420513</v>
      </c>
      <c r="E9" s="12">
        <v>132.16748264</v>
      </c>
      <c r="F9" s="44">
        <v>0.74291690590339865</v>
      </c>
      <c r="G9" s="44">
        <v>0.77126389110339144</v>
      </c>
      <c r="H9" s="44">
        <v>0.76501427621044849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18.80140346</v>
      </c>
      <c r="D10" s="42">
        <v>0.46595795439900867</v>
      </c>
      <c r="E10" s="9">
        <v>1.4030953100000001</v>
      </c>
      <c r="F10" s="43">
        <v>0.39499388682018621</v>
      </c>
      <c r="G10" s="43">
        <v>0.57567097999999994</v>
      </c>
      <c r="H10" s="43">
        <v>0.70060100399999992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18.80140346</v>
      </c>
      <c r="D11" s="44">
        <v>0.46595795439900867</v>
      </c>
      <c r="E11" s="12">
        <v>1.4030953100000001</v>
      </c>
      <c r="F11" s="44">
        <v>0.39499388682018621</v>
      </c>
      <c r="G11" s="44">
        <v>0.57567097999999994</v>
      </c>
      <c r="H11" s="44">
        <v>0.70060100399999992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2821.0371685099999</v>
      </c>
      <c r="D12" s="42">
        <v>0.72398145248886192</v>
      </c>
      <c r="E12" s="16">
        <v>163.53405641999998</v>
      </c>
      <c r="F12" s="43">
        <v>0.76034496137731733</v>
      </c>
      <c r="G12" s="43">
        <v>0.80133355438645404</v>
      </c>
      <c r="H12" s="43">
        <v>0.73416896213475413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2652.9</v>
      </c>
      <c r="D13" s="44">
        <v>0.72380967971646759</v>
      </c>
      <c r="E13" s="12">
        <v>153.81</v>
      </c>
      <c r="F13" s="44">
        <v>0.76007271625511286</v>
      </c>
      <c r="G13" s="44">
        <v>0.80115050287108702</v>
      </c>
      <c r="H13" s="44">
        <v>0.73414342909320784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168.13414590299999</v>
      </c>
      <c r="D14" s="44">
        <v>0.72668131793911628</v>
      </c>
      <c r="E14" s="12">
        <v>9.7278576665999985</v>
      </c>
      <c r="F14" s="44">
        <v>0.76464563872435665</v>
      </c>
      <c r="G14" s="44">
        <v>0.80422377599309036</v>
      </c>
      <c r="H14" s="44">
        <v>0.73458258476443961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66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67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2391.33849388</v>
      </c>
      <c r="D6" s="42">
        <v>0.62012662533420115</v>
      </c>
      <c r="E6" s="9">
        <v>162.13096110999999</v>
      </c>
      <c r="F6" s="43">
        <v>0.68295567978856553</v>
      </c>
      <c r="G6" s="43">
        <v>0.70554286636628738</v>
      </c>
      <c r="H6" s="43">
        <v>0.43206879743421844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1224.8245938</v>
      </c>
      <c r="D7" s="44">
        <v>0.7593409797831383</v>
      </c>
      <c r="E7" s="12">
        <v>28.54946623</v>
      </c>
      <c r="F7" s="44">
        <v>0.80487682536411853</v>
      </c>
      <c r="G7" s="44">
        <v>0.89740185260622574</v>
      </c>
      <c r="H7" s="44">
        <v>0.22593545688070035</v>
      </c>
    </row>
    <row r="8" spans="1:9" ht="40.049999999999997" customHeight="1" x14ac:dyDescent="0.4">
      <c r="A8" s="13" t="s">
        <v>9</v>
      </c>
      <c r="B8" s="12">
        <v>166.8077777777778</v>
      </c>
      <c r="C8" s="12">
        <v>82.506816209999997</v>
      </c>
      <c r="D8" s="44">
        <v>0.49462211720076993</v>
      </c>
      <c r="E8" s="12">
        <v>1.4140122399999999</v>
      </c>
      <c r="F8" s="44">
        <v>0.52797012009936883</v>
      </c>
      <c r="G8" s="44">
        <v>0.39553113867857725</v>
      </c>
      <c r="H8" s="44">
        <v>0.51847810762507696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1084.0070838700001</v>
      </c>
      <c r="D9" s="44">
        <v>0.52206247512060511</v>
      </c>
      <c r="E9" s="12">
        <v>132.16748264</v>
      </c>
      <c r="F9" s="44">
        <v>0.58206578913241414</v>
      </c>
      <c r="G9" s="44">
        <v>0.59304664947762342</v>
      </c>
      <c r="H9" s="44">
        <v>0.5658665975816527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15.901407860000001</v>
      </c>
      <c r="D10" s="42">
        <v>0.39408693581164811</v>
      </c>
      <c r="E10" s="9">
        <v>1.4030953100000001</v>
      </c>
      <c r="F10" s="43">
        <v>0.33765418177364037</v>
      </c>
      <c r="G10" s="43">
        <v>0.50851947205128201</v>
      </c>
      <c r="H10" s="43">
        <v>0.57850695742857139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15.901407860000001</v>
      </c>
      <c r="D11" s="44">
        <v>0.39408693581164811</v>
      </c>
      <c r="E11" s="12">
        <v>1.4030953100000001</v>
      </c>
      <c r="F11" s="44">
        <v>0.33765418177364037</v>
      </c>
      <c r="G11" s="44">
        <v>0.50851947205128201</v>
      </c>
      <c r="H11" s="44">
        <v>0.57850695742857139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2407.2399017399998</v>
      </c>
      <c r="D12" s="42">
        <v>0.61778591930831295</v>
      </c>
      <c r="E12" s="16">
        <v>163.53405641999998</v>
      </c>
      <c r="F12" s="43">
        <v>0.67893830310155723</v>
      </c>
      <c r="G12" s="43">
        <v>0.70305135770288318</v>
      </c>
      <c r="H12" s="43">
        <v>0.43385123766979894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2263.7595921071998</v>
      </c>
      <c r="D13" s="44">
        <v>0.61763771921979482</v>
      </c>
      <c r="E13" s="12">
        <v>153.81</v>
      </c>
      <c r="F13" s="44">
        <v>0.67868504772004246</v>
      </c>
      <c r="G13" s="44">
        <v>0.70289245658902433</v>
      </c>
      <c r="H13" s="44">
        <v>0.43396561221132485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143.48030963279999</v>
      </c>
      <c r="D14" s="44">
        <v>0.62012662533420115</v>
      </c>
      <c r="E14" s="12">
        <v>9.7278576665999985</v>
      </c>
      <c r="F14" s="44">
        <v>0.68295567978856542</v>
      </c>
      <c r="G14" s="44">
        <v>0.70554286636628738</v>
      </c>
      <c r="H14" s="44">
        <v>0.43206879743421844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68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69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1447.51283704</v>
      </c>
      <c r="D6" s="42">
        <v>0.37537189028605805</v>
      </c>
      <c r="E6" s="9">
        <v>162.13096110999999</v>
      </c>
      <c r="F6" s="43">
        <v>0.37869363409886558</v>
      </c>
      <c r="G6" s="43">
        <v>0.40668508032078399</v>
      </c>
      <c r="H6" s="43">
        <v>0.37390727728959394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264.41269288000001</v>
      </c>
      <c r="D7" s="44">
        <v>0.16392501774942497</v>
      </c>
      <c r="E7" s="12">
        <v>28.54946623</v>
      </c>
      <c r="F7" s="44">
        <v>0.14569082597150074</v>
      </c>
      <c r="G7" s="44">
        <v>0.15210404598802157</v>
      </c>
      <c r="H7" s="44">
        <v>0.13520102442527421</v>
      </c>
    </row>
    <row r="8" spans="1:9" ht="40.049999999999997" customHeight="1" x14ac:dyDescent="0.4">
      <c r="A8" s="13" t="s">
        <v>9</v>
      </c>
      <c r="B8" s="12">
        <v>166.8077777777778</v>
      </c>
      <c r="C8" s="12">
        <v>68.268639730000004</v>
      </c>
      <c r="D8" s="44">
        <v>0.40926532706974755</v>
      </c>
      <c r="E8" s="12">
        <v>1.4140122399999999</v>
      </c>
      <c r="F8" s="44">
        <v>0.43798083774735158</v>
      </c>
      <c r="G8" s="44">
        <v>0.33221329266299909</v>
      </c>
      <c r="H8" s="44">
        <v>0.42510036500644288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1114.83150443</v>
      </c>
      <c r="D9" s="44">
        <v>0.53690764867266449</v>
      </c>
      <c r="E9" s="12">
        <v>132.16748264</v>
      </c>
      <c r="F9" s="44">
        <v>0.59314011582183179</v>
      </c>
      <c r="G9" s="44">
        <v>0.61112171025855311</v>
      </c>
      <c r="H9" s="44">
        <v>0.53440771835878742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13.299805020000001</v>
      </c>
      <c r="D10" s="42">
        <v>0.32961102899628253</v>
      </c>
      <c r="E10" s="9">
        <v>1.4030953100000001</v>
      </c>
      <c r="F10" s="43">
        <v>0.2642842408133268</v>
      </c>
      <c r="G10" s="43">
        <v>0.4191338882051282</v>
      </c>
      <c r="H10" s="43">
        <v>0.47189611285714284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13.299805020000001</v>
      </c>
      <c r="D11" s="44">
        <v>0.32961102899628253</v>
      </c>
      <c r="E11" s="12">
        <v>1.4030953100000001</v>
      </c>
      <c r="F11" s="44">
        <v>0.2642842408133268</v>
      </c>
      <c r="G11" s="44">
        <v>0.4191338882051282</v>
      </c>
      <c r="H11" s="44">
        <v>0.47189611285714284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1460.8126420599999</v>
      </c>
      <c r="D12" s="42">
        <v>0.37489802340012729</v>
      </c>
      <c r="E12" s="16">
        <v>163.53405641999998</v>
      </c>
      <c r="F12" s="43">
        <v>0.37736254914266826</v>
      </c>
      <c r="G12" s="43">
        <v>0.40684250483781015</v>
      </c>
      <c r="H12" s="43">
        <v>0.37509999401834832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1373.96</v>
      </c>
      <c r="D13" s="44">
        <v>0.37486733293499108</v>
      </c>
      <c r="E13" s="12">
        <v>153.81</v>
      </c>
      <c r="F13" s="44">
        <v>0.37727920012119376</v>
      </c>
      <c r="G13" s="44">
        <v>0.40685338498762641</v>
      </c>
      <c r="H13" s="44">
        <v>0.37517513668979641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86.850770222400001</v>
      </c>
      <c r="D14" s="44">
        <v>0.37537189028605805</v>
      </c>
      <c r="E14" s="12">
        <v>9.7278576665999985</v>
      </c>
      <c r="F14" s="44">
        <v>0.37869363409886558</v>
      </c>
      <c r="G14" s="44">
        <v>0.40668508032078399</v>
      </c>
      <c r="H14" s="44">
        <v>0.373907277289594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70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71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945.18764357999999</v>
      </c>
      <c r="D6" s="42">
        <v>0.24510792814188023</v>
      </c>
      <c r="E6" s="9">
        <v>162.13096110999999</v>
      </c>
      <c r="F6" s="43">
        <v>0.24740780704147372</v>
      </c>
      <c r="G6" s="43">
        <v>0.26495083814334131</v>
      </c>
      <c r="H6" s="43">
        <v>0.26861388894404431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188.88772413000001</v>
      </c>
      <c r="D7" s="44">
        <v>0.11710263676604608</v>
      </c>
      <c r="E7" s="12">
        <v>28.54946623</v>
      </c>
      <c r="F7" s="44">
        <v>9.6636907435354233E-2</v>
      </c>
      <c r="G7" s="44">
        <v>0.11389664704427757</v>
      </c>
      <c r="H7" s="44">
        <v>9.7101769085104234E-2</v>
      </c>
    </row>
    <row r="8" spans="1:9" ht="40.049999999999997" customHeight="1" x14ac:dyDescent="0.4">
      <c r="A8" s="13" t="s">
        <v>9</v>
      </c>
      <c r="B8" s="12">
        <v>166.8077777777778</v>
      </c>
      <c r="C8" s="12">
        <v>52.746918559999997</v>
      </c>
      <c r="D8" s="44">
        <v>0.31621378368980924</v>
      </c>
      <c r="E8" s="12">
        <v>1.4140122399999999</v>
      </c>
      <c r="F8" s="44">
        <v>0.33727734604951315</v>
      </c>
      <c r="G8" s="44">
        <v>0.26060523242006645</v>
      </c>
      <c r="H8" s="44">
        <v>0.32985208885651857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703.55300089000002</v>
      </c>
      <c r="D9" s="44">
        <v>0.33883415199822725</v>
      </c>
      <c r="E9" s="12">
        <v>132.16748264</v>
      </c>
      <c r="F9" s="44">
        <v>0.38146686022969523</v>
      </c>
      <c r="G9" s="44">
        <v>0.3817280007811738</v>
      </c>
      <c r="H9" s="44">
        <v>0.38115222126539355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9.81696861</v>
      </c>
      <c r="D10" s="42">
        <v>0.24329538066914497</v>
      </c>
      <c r="E10" s="9">
        <v>1.4030953100000001</v>
      </c>
      <c r="F10" s="43">
        <v>0.20517568863302305</v>
      </c>
      <c r="G10" s="43">
        <v>0.33696144538461542</v>
      </c>
      <c r="H10" s="43">
        <v>0.36252365371428569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9.81696861</v>
      </c>
      <c r="D11" s="44">
        <v>0.24329538066914497</v>
      </c>
      <c r="E11" s="12">
        <v>1.4030953100000001</v>
      </c>
      <c r="F11" s="44">
        <v>0.20517568863302305</v>
      </c>
      <c r="G11" s="44">
        <v>0.33696144538461542</v>
      </c>
      <c r="H11" s="44">
        <v>0.36252365371428569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955.00461218999999</v>
      </c>
      <c r="D12" s="42">
        <v>0.24508915869125589</v>
      </c>
      <c r="E12" s="16">
        <v>163.53405641999998</v>
      </c>
      <c r="F12" s="43">
        <v>0.24691646156827873</v>
      </c>
      <c r="G12" s="43">
        <v>0.26586146630718149</v>
      </c>
      <c r="H12" s="43">
        <v>0.26975695536366356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898.29335357519994</v>
      </c>
      <c r="D13" s="44">
        <v>0.24508779997086097</v>
      </c>
      <c r="E13" s="12">
        <v>153.81</v>
      </c>
      <c r="F13" s="44">
        <v>0.24688380548401759</v>
      </c>
      <c r="G13" s="44">
        <v>0.26591850662107852</v>
      </c>
      <c r="H13" s="44">
        <v>0.26983064882829394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56.711258614799995</v>
      </c>
      <c r="D14" s="44">
        <v>0.2451079281418802</v>
      </c>
      <c r="E14" s="12">
        <v>9.7278576665999985</v>
      </c>
      <c r="F14" s="44">
        <v>0.24740780704147372</v>
      </c>
      <c r="G14" s="44">
        <v>0.26495083814334131</v>
      </c>
      <c r="H14" s="44">
        <v>0.26861388894404431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72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73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819.87988960999996</v>
      </c>
      <c r="D6" s="42">
        <v>0.21261287367907866</v>
      </c>
      <c r="E6" s="9">
        <v>162.13096110999999</v>
      </c>
      <c r="F6" s="43">
        <v>0.23742570307750871</v>
      </c>
      <c r="G6" s="43">
        <v>0.25352190786327927</v>
      </c>
      <c r="H6" s="43">
        <v>0.25929612656048667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143.13523819</v>
      </c>
      <c r="D7" s="44">
        <v>8.873797322397256E-2</v>
      </c>
      <c r="E7" s="12">
        <v>28.54946623</v>
      </c>
      <c r="F7" s="44">
        <v>7.9143873971285139E-2</v>
      </c>
      <c r="G7" s="44">
        <v>9.5446722543548676E-2</v>
      </c>
      <c r="H7" s="44">
        <v>8.8122956235763356E-2</v>
      </c>
    </row>
    <row r="8" spans="1:9" ht="40.049999999999997" customHeight="1" x14ac:dyDescent="0.4">
      <c r="A8" s="13" t="s">
        <v>9</v>
      </c>
      <c r="B8" s="12">
        <v>166.8077777777778</v>
      </c>
      <c r="C8" s="12">
        <v>39.177989199999999</v>
      </c>
      <c r="D8" s="44">
        <v>0.2348690793794587</v>
      </c>
      <c r="E8" s="12">
        <v>1.4140122399999999</v>
      </c>
      <c r="F8" s="44">
        <v>0.2470320195311384</v>
      </c>
      <c r="G8" s="44">
        <v>0.19186500332262105</v>
      </c>
      <c r="H8" s="44">
        <v>0.24053392195641213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637.56666222000001</v>
      </c>
      <c r="D9" s="44">
        <v>0.30705484741359224</v>
      </c>
      <c r="E9" s="12">
        <v>132.16748264</v>
      </c>
      <c r="F9" s="44">
        <v>0.38590317597399765</v>
      </c>
      <c r="G9" s="44">
        <v>0.38221174852854822</v>
      </c>
      <c r="H9" s="44">
        <v>0.38070008972871677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7.4749940300000004</v>
      </c>
      <c r="D10" s="42">
        <v>0.18525387930607187</v>
      </c>
      <c r="E10" s="9">
        <v>1.4030953100000001</v>
      </c>
      <c r="F10" s="43">
        <v>0.14806953062224401</v>
      </c>
      <c r="G10" s="43">
        <v>0.24545468871794873</v>
      </c>
      <c r="H10" s="43">
        <v>0.26463145028571428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7.4749940300000004</v>
      </c>
      <c r="D11" s="44">
        <v>0.18525387930607187</v>
      </c>
      <c r="E11" s="12">
        <v>1.4030953100000001</v>
      </c>
      <c r="F11" s="44">
        <v>0.14806953062224401</v>
      </c>
      <c r="G11" s="44">
        <v>0.24545468871794873</v>
      </c>
      <c r="H11" s="44">
        <v>0.26463145028571428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827.35488363999991</v>
      </c>
      <c r="D12" s="42">
        <v>0.21232956342004228</v>
      </c>
      <c r="E12" s="16">
        <v>163.53405641999998</v>
      </c>
      <c r="F12" s="43">
        <v>0.23638609738183186</v>
      </c>
      <c r="G12" s="43">
        <v>0.25341989182371172</v>
      </c>
      <c r="H12" s="43">
        <v>0.25936106793695618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778.16209026339993</v>
      </c>
      <c r="D13" s="44">
        <v>0.2123115282600356</v>
      </c>
      <c r="E13" s="12">
        <v>153.81</v>
      </c>
      <c r="F13" s="44">
        <v>0.2363187395849114</v>
      </c>
      <c r="G13" s="44">
        <v>0.25341393976576337</v>
      </c>
      <c r="H13" s="44">
        <v>0.25936496083222738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49.192793376599994</v>
      </c>
      <c r="D14" s="44">
        <v>0.21261287367907866</v>
      </c>
      <c r="E14" s="12">
        <v>9.7278576665999985</v>
      </c>
      <c r="F14" s="44">
        <v>0.23742570307750871</v>
      </c>
      <c r="G14" s="44">
        <v>0.25352190786327933</v>
      </c>
      <c r="H14" s="44">
        <v>0.25929612656048673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74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75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445.93182014000001</v>
      </c>
      <c r="D6" s="42">
        <v>0.11563992109869535</v>
      </c>
      <c r="E6" s="9">
        <v>162.13096110999999</v>
      </c>
      <c r="F6" s="43">
        <v>0.1125733473674497</v>
      </c>
      <c r="G6" s="43">
        <v>0.12206421412198198</v>
      </c>
      <c r="H6" s="43">
        <v>0.12504176391499966</v>
      </c>
    </row>
    <row r="7" spans="1:9" ht="40.049999999999997" customHeight="1" x14ac:dyDescent="0.4">
      <c r="A7" s="11" t="s">
        <v>8</v>
      </c>
      <c r="B7" s="12">
        <v>1613.0100000000002</v>
      </c>
      <c r="C7" s="12">
        <v>96.205334640000004</v>
      </c>
      <c r="D7" s="44">
        <v>5.9643359086428475E-2</v>
      </c>
      <c r="E7" s="12">
        <v>28.54946623</v>
      </c>
      <c r="F7" s="44">
        <v>5.1286255303711878E-2</v>
      </c>
      <c r="G7" s="44">
        <v>6.8928421077627477E-2</v>
      </c>
      <c r="H7" s="44">
        <v>5.357446423572676E-2</v>
      </c>
    </row>
    <row r="8" spans="1:9" ht="40.049999999999997" customHeight="1" x14ac:dyDescent="0.4">
      <c r="A8" s="13" t="s">
        <v>9</v>
      </c>
      <c r="B8" s="12">
        <v>166.8077777777778</v>
      </c>
      <c r="C8" s="12">
        <v>25.016339720000001</v>
      </c>
      <c r="D8" s="44">
        <v>0.14997106282014561</v>
      </c>
      <c r="E8" s="12">
        <v>1.4140122399999999</v>
      </c>
      <c r="F8" s="44">
        <v>0.15132462761628737</v>
      </c>
      <c r="G8" s="44">
        <v>0.12634566670297945</v>
      </c>
      <c r="H8" s="44">
        <v>0.16060095786878817</v>
      </c>
    </row>
    <row r="9" spans="1:9" ht="40.049999999999997" customHeight="1" x14ac:dyDescent="0.4">
      <c r="A9" s="13" t="s">
        <v>10</v>
      </c>
      <c r="B9" s="12">
        <v>2076.3934117647059</v>
      </c>
      <c r="C9" s="12">
        <v>324.71014578</v>
      </c>
      <c r="D9" s="44">
        <v>0.15638180314973746</v>
      </c>
      <c r="E9" s="12">
        <v>132.16748264</v>
      </c>
      <c r="F9" s="44">
        <v>0.16686442435802745</v>
      </c>
      <c r="G9" s="44">
        <v>0.1624826875558826</v>
      </c>
      <c r="H9" s="44">
        <v>0.17079282123734735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4.5977265200000001</v>
      </c>
      <c r="D10" s="42">
        <v>0.11394613432465923</v>
      </c>
      <c r="E10" s="9">
        <v>1.4030953100000001</v>
      </c>
      <c r="F10" s="43">
        <v>8.5717617834394896E-2</v>
      </c>
      <c r="G10" s="43">
        <v>0.14366541461538462</v>
      </c>
      <c r="H10" s="43">
        <v>0.16249907342857142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4.5977265200000001</v>
      </c>
      <c r="D11" s="44">
        <v>0.11394613432465923</v>
      </c>
      <c r="E11" s="12">
        <v>1.4030953100000001</v>
      </c>
      <c r="F11" s="44">
        <v>8.5717617834394896E-2</v>
      </c>
      <c r="G11" s="44">
        <v>0.14366541461538462</v>
      </c>
      <c r="H11" s="44">
        <v>0.16249907342857142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450.52954665999999</v>
      </c>
      <c r="D12" s="42">
        <v>0.11562238144927833</v>
      </c>
      <c r="E12" s="16">
        <v>163.53405641999998</v>
      </c>
      <c r="F12" s="43">
        <v>0.11226089699477848</v>
      </c>
      <c r="G12" s="43">
        <v>0.12233737751131633</v>
      </c>
      <c r="H12" s="43">
        <v>0.12549769299520772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423.7736374516</v>
      </c>
      <c r="D13" s="44">
        <v>0.11562119220329642</v>
      </c>
      <c r="E13" s="12">
        <v>153.81</v>
      </c>
      <c r="F13" s="44">
        <v>0.11224056961066504</v>
      </c>
      <c r="G13" s="44">
        <v>0.12235380892966698</v>
      </c>
      <c r="H13" s="44">
        <v>0.12552541006938925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26.755909208399999</v>
      </c>
      <c r="D14" s="44">
        <v>0.11563992109869534</v>
      </c>
      <c r="E14" s="12">
        <v>9.7278576665999985</v>
      </c>
      <c r="F14" s="44">
        <v>0.1125733473674497</v>
      </c>
      <c r="G14" s="44">
        <v>0.122064214121982</v>
      </c>
      <c r="H14" s="44">
        <v>0.12504176391499969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4" zoomScale="70" zoomScaleNormal="70" zoomScaleSheetLayoutView="80" workbookViewId="0">
      <selection activeCell="B3" sqref="B3:B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76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25" customHeight="1" x14ac:dyDescent="0.4">
      <c r="A3" s="31" t="s">
        <v>1</v>
      </c>
      <c r="B3" s="33" t="s">
        <v>2</v>
      </c>
      <c r="C3" s="34" t="s">
        <v>77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52</v>
      </c>
      <c r="G4" s="27" t="s">
        <v>53</v>
      </c>
      <c r="H4" s="27" t="s">
        <v>54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3856.21</v>
      </c>
      <c r="C6" s="9">
        <v>440.29186726</v>
      </c>
      <c r="D6" s="42">
        <v>0.11417735736902296</v>
      </c>
      <c r="E6" s="9">
        <v>162.13096110999999</v>
      </c>
      <c r="F6" s="43">
        <v>4.6754070694458062E-2</v>
      </c>
      <c r="G6" s="43">
        <v>8.9193208982476416E-2</v>
      </c>
      <c r="H6" s="43">
        <v>9.2246349992606835E-2</v>
      </c>
    </row>
    <row r="7" spans="1:9" ht="40.049999999999997" customHeight="1" x14ac:dyDescent="0.4">
      <c r="A7" s="11" t="s">
        <v>8</v>
      </c>
      <c r="B7" s="12">
        <v>1613.01</v>
      </c>
      <c r="C7" s="12">
        <v>47.63592354</v>
      </c>
      <c r="D7" s="44">
        <v>2.9532317555377833E-2</v>
      </c>
      <c r="E7" s="12">
        <v>28.54946623</v>
      </c>
      <c r="F7" s="44">
        <v>1.7754716787797629E-2</v>
      </c>
      <c r="G7" s="44">
        <v>1.9723654095803986E-2</v>
      </c>
      <c r="H7" s="44">
        <v>1.6172777245158396E-2</v>
      </c>
    </row>
    <row r="8" spans="1:9" ht="40.049999999999997" customHeight="1" x14ac:dyDescent="0.4">
      <c r="A8" s="13" t="s">
        <v>9</v>
      </c>
      <c r="B8" s="12">
        <v>166.81</v>
      </c>
      <c r="C8" s="12">
        <v>12.442644599999999</v>
      </c>
      <c r="D8" s="44">
        <v>7.4591718721899167E-2</v>
      </c>
      <c r="E8" s="12">
        <v>1.4140122399999999</v>
      </c>
      <c r="F8" s="44">
        <v>9.0846279089689033E-3</v>
      </c>
      <c r="G8" s="44">
        <v>6.1424624543820465E-2</v>
      </c>
      <c r="H8" s="44">
        <v>7.716553353129027E-2</v>
      </c>
    </row>
    <row r="9" spans="1:9" ht="40.049999999999997" customHeight="1" x14ac:dyDescent="0.4">
      <c r="A9" s="13" t="s">
        <v>10</v>
      </c>
      <c r="B9" s="12">
        <v>2076.39</v>
      </c>
      <c r="C9" s="12">
        <v>380.21329911999999</v>
      </c>
      <c r="D9" s="44">
        <v>0.18311266145569957</v>
      </c>
      <c r="E9" s="12">
        <v>132.16748264</v>
      </c>
      <c r="F9" s="44">
        <v>7.7558534034126936E-2</v>
      </c>
      <c r="G9" s="44">
        <v>0.14582511386751595</v>
      </c>
      <c r="H9" s="44">
        <v>0.14696836084623036</v>
      </c>
    </row>
    <row r="10" spans="1:9" s="10" customFormat="1" ht="40.049999999999997" customHeight="1" x14ac:dyDescent="0.4">
      <c r="A10" s="8" t="s">
        <v>11</v>
      </c>
      <c r="B10" s="9">
        <v>40.35</v>
      </c>
      <c r="C10" s="9">
        <v>2.4764205100000001</v>
      </c>
      <c r="D10" s="42">
        <v>6.1373494671623299E-2</v>
      </c>
      <c r="E10" s="9">
        <v>1.4030953100000001</v>
      </c>
      <c r="F10" s="43">
        <v>3.4372741548260657E-2</v>
      </c>
      <c r="G10" s="43">
        <v>7.1595723589743587E-2</v>
      </c>
      <c r="H10" s="43">
        <v>8.2343633714285713E-2</v>
      </c>
      <c r="I10" s="10" t="s">
        <v>12</v>
      </c>
    </row>
    <row r="11" spans="1:9" ht="46.25" customHeight="1" x14ac:dyDescent="0.45">
      <c r="A11" s="14" t="s">
        <v>13</v>
      </c>
      <c r="B11" s="12">
        <v>40.35</v>
      </c>
      <c r="C11" s="15">
        <v>2.4764205100000001</v>
      </c>
      <c r="D11" s="44">
        <v>6.1373494671623299E-2</v>
      </c>
      <c r="E11" s="12">
        <v>1.4030953100000001</v>
      </c>
      <c r="F11" s="44">
        <v>3.4372741548260657E-2</v>
      </c>
      <c r="G11" s="44">
        <v>7.1595723589743587E-2</v>
      </c>
      <c r="H11" s="44">
        <v>8.2343633714285713E-2</v>
      </c>
    </row>
    <row r="12" spans="1:9" s="10" customFormat="1" ht="40.049999999999997" customHeight="1" x14ac:dyDescent="0.4">
      <c r="A12" s="8" t="s">
        <v>14</v>
      </c>
      <c r="B12" s="9">
        <v>3896.56</v>
      </c>
      <c r="C12" s="16">
        <v>442.76828777000003</v>
      </c>
      <c r="D12" s="42">
        <v>0.1136305581769561</v>
      </c>
      <c r="E12" s="16">
        <v>163.53405641999998</v>
      </c>
      <c r="F12" s="43">
        <v>4.6610021324988024E-2</v>
      </c>
      <c r="G12" s="43">
        <v>8.8970675574895269E-2</v>
      </c>
      <c r="H12" s="43">
        <v>9.2125814471423706E-2</v>
      </c>
    </row>
    <row r="13" spans="1:9" s="10" customFormat="1" ht="47.55" customHeight="1" x14ac:dyDescent="0.4">
      <c r="A13" s="17" t="s">
        <v>15</v>
      </c>
      <c r="B13" s="12">
        <v>3665.19</v>
      </c>
      <c r="C13" s="12">
        <v>416.35077573440003</v>
      </c>
      <c r="D13" s="44">
        <v>0.11359595975499225</v>
      </c>
      <c r="E13" s="12">
        <v>153.81</v>
      </c>
      <c r="F13" s="44">
        <v>4.6602029995455235E-2</v>
      </c>
      <c r="G13" s="44">
        <v>8.8955448172223853E-2</v>
      </c>
      <c r="H13" s="44">
        <v>9.2117277812076015E-2</v>
      </c>
    </row>
    <row r="14" spans="1:9" s="10" customFormat="1" ht="53" customHeight="1" x14ac:dyDescent="0.4">
      <c r="A14" s="17" t="s">
        <v>16</v>
      </c>
      <c r="B14" s="12">
        <v>231.37260000000001</v>
      </c>
      <c r="C14" s="12">
        <v>26.417512035599998</v>
      </c>
      <c r="D14" s="44">
        <v>0.11417735736902294</v>
      </c>
      <c r="E14" s="12">
        <v>9.7278576665999985</v>
      </c>
      <c r="F14" s="44">
        <v>4.6754070694458062E-2</v>
      </c>
      <c r="G14" s="44">
        <v>8.919320898247643E-2</v>
      </c>
      <c r="H14" s="44">
        <v>9.2246349992606835E-2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view="pageBreakPreview" zoomScale="80" zoomScaleNormal="70" zoomScaleSheetLayoutView="80" workbookViewId="0">
      <selection activeCell="O20" sqref="O20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45" t="s">
        <v>78</v>
      </c>
      <c r="B1" s="46"/>
      <c r="C1" s="46"/>
      <c r="D1" s="46"/>
      <c r="E1" s="46"/>
      <c r="F1" s="46"/>
      <c r="G1" s="46"/>
      <c r="H1" s="46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103.25" customHeight="1" x14ac:dyDescent="0.4">
      <c r="A3" s="47" t="s">
        <v>1</v>
      </c>
      <c r="B3" s="37" t="s">
        <v>2</v>
      </c>
      <c r="C3" s="34" t="s">
        <v>79</v>
      </c>
      <c r="D3" s="35"/>
      <c r="E3" s="6" t="s">
        <v>3</v>
      </c>
      <c r="F3" s="48" t="s">
        <v>4</v>
      </c>
      <c r="G3" s="49"/>
      <c r="H3" s="50"/>
    </row>
    <row r="4" spans="1:9" s="7" customFormat="1" ht="36" customHeight="1" x14ac:dyDescent="0.4">
      <c r="A4" s="51"/>
      <c r="B4" s="52"/>
      <c r="C4" s="37" t="s">
        <v>5</v>
      </c>
      <c r="D4" s="37" t="s">
        <v>51</v>
      </c>
      <c r="E4" s="39" t="s">
        <v>6</v>
      </c>
      <c r="F4" s="53" t="s">
        <v>80</v>
      </c>
      <c r="G4" s="53" t="s">
        <v>81</v>
      </c>
      <c r="H4" s="53" t="s">
        <v>82</v>
      </c>
    </row>
    <row r="5" spans="1:9" s="7" customFormat="1" ht="35.299999999999997" customHeight="1" x14ac:dyDescent="0.4">
      <c r="A5" s="54"/>
      <c r="B5" s="55"/>
      <c r="C5" s="55"/>
      <c r="D5" s="55"/>
      <c r="E5" s="40"/>
      <c r="F5" s="56"/>
      <c r="G5" s="56"/>
      <c r="H5" s="56"/>
    </row>
    <row r="6" spans="1:9" s="10" customFormat="1" ht="40.049999999999997" customHeight="1" x14ac:dyDescent="0.4">
      <c r="A6" s="8" t="s">
        <v>7</v>
      </c>
      <c r="B6" s="9">
        <v>3467.74</v>
      </c>
      <c r="C6" s="9">
        <v>4075.9961611200001</v>
      </c>
      <c r="D6" s="42">
        <v>1.1754042001764839</v>
      </c>
      <c r="E6" s="9">
        <v>162.13096110999999</v>
      </c>
      <c r="F6" s="43">
        <v>1.2551878255228173</v>
      </c>
      <c r="G6" s="43">
        <v>1.1399386477894424</v>
      </c>
      <c r="H6" s="43">
        <v>0.97342314918067074</v>
      </c>
    </row>
    <row r="7" spans="1:9" ht="40.049999999999997" customHeight="1" x14ac:dyDescent="0.4">
      <c r="A7" s="11" t="s">
        <v>8</v>
      </c>
      <c r="B7" s="12">
        <v>1607.9933333333331</v>
      </c>
      <c r="C7" s="12">
        <v>1833.9650595000001</v>
      </c>
      <c r="D7" s="44">
        <v>1.1405302630815222</v>
      </c>
      <c r="E7" s="12">
        <v>28.54946623</v>
      </c>
      <c r="F7" s="44">
        <v>1.3515693743040198</v>
      </c>
      <c r="G7" s="44">
        <v>1.1247867280378361</v>
      </c>
      <c r="H7" s="44">
        <v>0.88319805361607218</v>
      </c>
    </row>
    <row r="8" spans="1:9" ht="40.049999999999997" customHeight="1" x14ac:dyDescent="0.4">
      <c r="A8" s="13" t="s">
        <v>9</v>
      </c>
      <c r="B8" s="12">
        <v>155.64888888888891</v>
      </c>
      <c r="C8" s="12">
        <v>164.36999815999999</v>
      </c>
      <c r="D8" s="44">
        <v>1.0560306554924186</v>
      </c>
      <c r="E8" s="12">
        <v>1.4140122399999999</v>
      </c>
      <c r="F8" s="44">
        <v>0.8357731434173975</v>
      </c>
      <c r="G8" s="44">
        <v>1.00901460563617</v>
      </c>
      <c r="H8" s="44">
        <v>0.95424401614983445</v>
      </c>
    </row>
    <row r="9" spans="1:9" ht="40.049999999999997" customHeight="1" x14ac:dyDescent="0.4">
      <c r="A9" s="13" t="s">
        <v>10</v>
      </c>
      <c r="B9" s="12">
        <v>1704.0998039215685</v>
      </c>
      <c r="C9" s="12">
        <v>2077.66110346</v>
      </c>
      <c r="D9" s="44">
        <v>1.2192132753485281</v>
      </c>
      <c r="E9" s="12">
        <v>132.16748264</v>
      </c>
      <c r="F9" s="44">
        <v>1.2286134204886872</v>
      </c>
      <c r="G9" s="44">
        <v>1.1653916259911783</v>
      </c>
      <c r="H9" s="44">
        <v>1.0411929032856488</v>
      </c>
    </row>
    <row r="10" spans="1:9" s="10" customFormat="1" ht="40.049999999999997" customHeight="1" x14ac:dyDescent="0.4">
      <c r="A10" s="8" t="s">
        <v>11</v>
      </c>
      <c r="B10" s="9">
        <v>40.82</v>
      </c>
      <c r="C10" s="9">
        <v>29.72598601</v>
      </c>
      <c r="D10" s="42">
        <v>0.72822111734443895</v>
      </c>
      <c r="E10" s="9">
        <v>1.4030953100000001</v>
      </c>
      <c r="F10" s="43">
        <v>0.92915943205128204</v>
      </c>
      <c r="G10" s="43">
        <v>1.1810128668571429</v>
      </c>
      <c r="H10" s="43">
        <v>1.2424746091428571</v>
      </c>
      <c r="I10" s="10" t="s">
        <v>12</v>
      </c>
    </row>
    <row r="11" spans="1:9" ht="46.25" customHeight="1" x14ac:dyDescent="0.45">
      <c r="A11" s="14" t="s">
        <v>13</v>
      </c>
      <c r="B11" s="12">
        <v>40.82</v>
      </c>
      <c r="C11" s="15">
        <v>29.72598601</v>
      </c>
      <c r="D11" s="44">
        <v>0.72822111734443895</v>
      </c>
      <c r="E11" s="12">
        <v>1.4030953100000001</v>
      </c>
      <c r="F11" s="44">
        <v>0.92915943205128204</v>
      </c>
      <c r="G11" s="44">
        <v>1.1810128668571429</v>
      </c>
      <c r="H11" s="44">
        <v>1.2424746091428571</v>
      </c>
    </row>
    <row r="12" spans="1:9" ht="46.25" customHeight="1" x14ac:dyDescent="0.45">
      <c r="A12" s="8" t="s">
        <v>47</v>
      </c>
      <c r="B12" s="12" t="s">
        <v>46</v>
      </c>
      <c r="C12" s="15">
        <v>2.99</v>
      </c>
      <c r="D12" s="44" t="s">
        <v>46</v>
      </c>
      <c r="E12" s="12"/>
      <c r="F12" s="44" t="s">
        <v>46</v>
      </c>
      <c r="G12" s="44" t="s">
        <v>46</v>
      </c>
      <c r="H12" s="44" t="s">
        <v>46</v>
      </c>
    </row>
    <row r="13" spans="1:9" s="10" customFormat="1" ht="40.049999999999997" customHeight="1" x14ac:dyDescent="0.4">
      <c r="A13" s="8" t="s">
        <v>14</v>
      </c>
      <c r="B13" s="9">
        <v>3508.56</v>
      </c>
      <c r="C13" s="16">
        <v>4108.7121471299997</v>
      </c>
      <c r="D13" s="42">
        <v>1.1710536935751419</v>
      </c>
      <c r="E13" s="16">
        <v>163.53405641999998</v>
      </c>
      <c r="F13" s="43">
        <v>1.2514832343549369</v>
      </c>
      <c r="G13" s="43">
        <v>1.1405012004479282</v>
      </c>
      <c r="H13" s="43">
        <v>0.97675861859597168</v>
      </c>
    </row>
    <row r="14" spans="1:9" s="10" customFormat="1" ht="47.55" customHeight="1" x14ac:dyDescent="0.4">
      <c r="A14" s="17" t="s">
        <v>15</v>
      </c>
      <c r="B14" s="12">
        <v>3300.5</v>
      </c>
      <c r="C14" s="12">
        <v>3864.1523774627999</v>
      </c>
      <c r="D14" s="44">
        <v>1.1707778753106499</v>
      </c>
      <c r="E14" s="12">
        <v>153.81</v>
      </c>
      <c r="F14" s="44">
        <v>1.2512489146071124</v>
      </c>
      <c r="G14" s="44">
        <v>1.1405376553864466</v>
      </c>
      <c r="H14" s="44">
        <v>0.97696780227991697</v>
      </c>
    </row>
    <row r="15" spans="1:9" s="10" customFormat="1" ht="53" customHeight="1" x14ac:dyDescent="0.4">
      <c r="A15" s="17" t="s">
        <v>16</v>
      </c>
      <c r="B15" s="12">
        <v>208.06439999999998</v>
      </c>
      <c r="C15" s="12">
        <v>244.55976966719999</v>
      </c>
      <c r="D15" s="44">
        <v>1.1754042001764839</v>
      </c>
      <c r="E15" s="12">
        <v>9.7278576665999985</v>
      </c>
      <c r="F15" s="44">
        <v>1.2551878255228175</v>
      </c>
      <c r="G15" s="44">
        <v>1.1399386477894426</v>
      </c>
      <c r="H15" s="44">
        <v>0.97342314918067085</v>
      </c>
    </row>
    <row r="16" spans="1:9" ht="54.75" customHeight="1" x14ac:dyDescent="0.35">
      <c r="A16" s="57" t="s">
        <v>83</v>
      </c>
      <c r="B16" s="57"/>
      <c r="C16" s="57"/>
      <c r="D16" s="57"/>
      <c r="E16" s="57"/>
      <c r="F16" s="57"/>
      <c r="G16" s="57"/>
      <c r="H16" s="57"/>
    </row>
    <row r="18" spans="1:9" s="19" customFormat="1" ht="16.7" x14ac:dyDescent="0.35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D9" sqref="D9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45" t="s">
        <v>84</v>
      </c>
      <c r="B1" s="46"/>
      <c r="C1" s="46"/>
      <c r="D1" s="46"/>
      <c r="E1" s="46"/>
      <c r="F1" s="46"/>
      <c r="G1" s="46"/>
      <c r="H1" s="46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103.25" customHeight="1" x14ac:dyDescent="0.4">
      <c r="A3" s="31" t="s">
        <v>1</v>
      </c>
      <c r="B3" s="33" t="s">
        <v>2</v>
      </c>
      <c r="C3" s="34" t="s">
        <v>85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51</v>
      </c>
      <c r="E4" s="39" t="s">
        <v>6</v>
      </c>
      <c r="F4" s="27" t="s">
        <v>80</v>
      </c>
      <c r="G4" s="27" t="s">
        <v>81</v>
      </c>
      <c r="H4" s="27" t="s">
        <v>82</v>
      </c>
    </row>
    <row r="5" spans="1:9" s="7" customFormat="1" ht="35.299999999999997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049999999999997" customHeight="1" x14ac:dyDescent="0.4">
      <c r="A6" s="8" t="s">
        <v>7</v>
      </c>
      <c r="B6" s="9">
        <v>3467.74</v>
      </c>
      <c r="C6" s="9">
        <v>4030.12</v>
      </c>
      <c r="D6" s="42">
        <v>1.1621999999999999</v>
      </c>
      <c r="E6" s="9">
        <v>1.2381</v>
      </c>
      <c r="F6" s="43">
        <v>1.2381403592235243</v>
      </c>
      <c r="G6" s="43">
        <v>1.1221150821733099</v>
      </c>
      <c r="H6" s="43">
        <v>0.96190483805175786</v>
      </c>
    </row>
    <row r="7" spans="1:9" ht="40.049999999999997" customHeight="1" x14ac:dyDescent="0.4">
      <c r="A7" s="11" t="s">
        <v>8</v>
      </c>
      <c r="B7" s="12">
        <v>1607.99</v>
      </c>
      <c r="C7" s="12">
        <v>1815.77</v>
      </c>
      <c r="D7" s="44">
        <v>1.1292</v>
      </c>
      <c r="E7" s="12">
        <v>1.3393999999999999</v>
      </c>
      <c r="F7" s="44">
        <v>1.3394294720041278</v>
      </c>
      <c r="G7" s="44">
        <v>1.1144993756460804</v>
      </c>
      <c r="H7" s="44">
        <v>0.87458820028237916</v>
      </c>
    </row>
    <row r="8" spans="1:9" ht="40.049999999999997" customHeight="1" x14ac:dyDescent="0.4">
      <c r="A8" s="13" t="s">
        <v>9</v>
      </c>
      <c r="B8" s="12">
        <v>155.65</v>
      </c>
      <c r="C8" s="12">
        <v>162.96</v>
      </c>
      <c r="D8" s="44">
        <v>1.0469999999999999</v>
      </c>
      <c r="E8" s="12">
        <v>0.82520000000000004</v>
      </c>
      <c r="F8" s="44">
        <v>0.82524457535813489</v>
      </c>
      <c r="G8" s="44">
        <v>1.0033498266569556</v>
      </c>
      <c r="H8" s="44">
        <v>0.94934535742724158</v>
      </c>
    </row>
    <row r="9" spans="1:9" ht="40.049999999999997" customHeight="1" x14ac:dyDescent="0.4">
      <c r="A9" s="13" t="s">
        <v>10</v>
      </c>
      <c r="B9" s="12">
        <v>1704.1</v>
      </c>
      <c r="C9" s="12">
        <v>2051.39</v>
      </c>
      <c r="D9" s="44">
        <v>1.2038</v>
      </c>
      <c r="E9" s="12">
        <v>1.2070000000000001</v>
      </c>
      <c r="F9" s="44">
        <v>1.2070478328739296</v>
      </c>
      <c r="G9" s="44">
        <v>1.1409336791833455</v>
      </c>
      <c r="H9" s="44">
        <v>1.026790909674048</v>
      </c>
    </row>
    <row r="10" spans="1:9" s="10" customFormat="1" ht="40.049999999999997" customHeight="1" x14ac:dyDescent="0.4">
      <c r="A10" s="8" t="s">
        <v>11</v>
      </c>
      <c r="B10" s="9">
        <v>40.82</v>
      </c>
      <c r="C10" s="9">
        <v>28.86</v>
      </c>
      <c r="D10" s="42">
        <v>0.70689999999999997</v>
      </c>
      <c r="E10" s="9">
        <v>0.91320000000000001</v>
      </c>
      <c r="F10" s="43">
        <v>0.91316300589743582</v>
      </c>
      <c r="G10" s="43">
        <v>1.1565571071428571</v>
      </c>
      <c r="H10" s="43">
        <v>1.1997419974285712</v>
      </c>
      <c r="I10" s="10" t="s">
        <v>12</v>
      </c>
    </row>
    <row r="11" spans="1:9" ht="46.25" customHeight="1" x14ac:dyDescent="0.45">
      <c r="A11" s="14" t="s">
        <v>13</v>
      </c>
      <c r="B11" s="12">
        <v>40.82</v>
      </c>
      <c r="C11" s="15">
        <v>28.86</v>
      </c>
      <c r="D11" s="44">
        <v>0.70689999999999997</v>
      </c>
      <c r="E11" s="12">
        <v>0.91320000000000001</v>
      </c>
      <c r="F11" s="44">
        <v>0.91316300589743582</v>
      </c>
      <c r="G11" s="44">
        <v>1.1565571071428571</v>
      </c>
      <c r="H11" s="44">
        <v>1.1997419974285712</v>
      </c>
    </row>
    <row r="12" spans="1:9" s="10" customFormat="1" ht="40.049999999999997" customHeight="1" x14ac:dyDescent="0.4">
      <c r="A12" s="8" t="s">
        <v>14</v>
      </c>
      <c r="B12" s="9">
        <v>3508.56</v>
      </c>
      <c r="C12" s="16">
        <v>4058.98</v>
      </c>
      <c r="D12" s="42">
        <v>1.1569</v>
      </c>
      <c r="E12" s="16">
        <v>1.234</v>
      </c>
      <c r="F12" s="43">
        <v>1.2340307767344134</v>
      </c>
      <c r="G12" s="43">
        <v>1.1225343093139879</v>
      </c>
      <c r="H12" s="43">
        <v>0.96481929482425999</v>
      </c>
    </row>
    <row r="13" spans="1:9" s="10" customFormat="1" ht="47.55" customHeight="1" x14ac:dyDescent="0.4">
      <c r="A13" s="17" t="s">
        <v>15</v>
      </c>
      <c r="B13" s="12">
        <v>3300.5</v>
      </c>
      <c r="C13" s="12">
        <v>3817.17</v>
      </c>
      <c r="D13" s="44">
        <v>1.1565000000000001</v>
      </c>
      <c r="E13" s="12">
        <v>1.2338</v>
      </c>
      <c r="F13" s="44">
        <v>1.2337712918858184</v>
      </c>
      <c r="G13" s="44">
        <v>1.1225605630991153</v>
      </c>
      <c r="H13" s="44">
        <v>0.96500107929466239</v>
      </c>
    </row>
    <row r="14" spans="1:9" s="10" customFormat="1" ht="53" customHeight="1" x14ac:dyDescent="0.4">
      <c r="A14" s="17" t="s">
        <v>16</v>
      </c>
      <c r="B14" s="12">
        <v>208.06</v>
      </c>
      <c r="C14" s="12">
        <v>241.81</v>
      </c>
      <c r="D14" s="44">
        <v>1.1621999999999999</v>
      </c>
      <c r="E14" s="12">
        <v>1.2381</v>
      </c>
      <c r="F14" s="44">
        <v>1.2381403592235243</v>
      </c>
      <c r="G14" s="44">
        <v>1.1221150821733101</v>
      </c>
      <c r="H14" s="44">
        <v>0.96190483805175786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1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45" t="s">
        <v>86</v>
      </c>
      <c r="B1" s="46"/>
      <c r="C1" s="46"/>
      <c r="D1" s="46"/>
      <c r="E1" s="46"/>
      <c r="F1" s="46"/>
      <c r="G1" s="46"/>
      <c r="H1" s="46"/>
    </row>
    <row r="2" spans="1:9" ht="20.3" customHeight="1" x14ac:dyDescent="0.45">
      <c r="A2" s="58"/>
      <c r="B2" s="58"/>
      <c r="C2" s="58"/>
      <c r="D2" s="58"/>
      <c r="E2" s="58"/>
      <c r="F2" s="5"/>
      <c r="G2" s="2"/>
      <c r="H2" s="2"/>
    </row>
    <row r="3" spans="1:9" ht="32.4" customHeight="1" thickBot="1" x14ac:dyDescent="0.45">
      <c r="A3" s="2"/>
      <c r="B3" s="3"/>
      <c r="C3" s="4"/>
      <c r="D3" s="3"/>
      <c r="E3" s="3"/>
      <c r="F3" s="5"/>
      <c r="G3" s="30" t="s">
        <v>0</v>
      </c>
      <c r="H3" s="30"/>
    </row>
    <row r="4" spans="1:9" s="7" customFormat="1" ht="49" customHeight="1" x14ac:dyDescent="0.4">
      <c r="A4" s="31" t="s">
        <v>1</v>
      </c>
      <c r="B4" s="33" t="s">
        <v>2</v>
      </c>
      <c r="C4" s="34" t="s">
        <v>87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31"/>
      <c r="B5" s="33"/>
      <c r="C5" s="37" t="s">
        <v>5</v>
      </c>
      <c r="D5" s="37" t="s">
        <v>51</v>
      </c>
      <c r="E5" s="39" t="s">
        <v>6</v>
      </c>
      <c r="F5" s="27" t="s">
        <v>80</v>
      </c>
      <c r="G5" s="27" t="s">
        <v>81</v>
      </c>
      <c r="H5" s="27" t="s">
        <v>82</v>
      </c>
    </row>
    <row r="6" spans="1:9" s="7" customFormat="1" ht="35.299999999999997" customHeight="1" x14ac:dyDescent="0.4">
      <c r="A6" s="32"/>
      <c r="B6" s="33"/>
      <c r="C6" s="38"/>
      <c r="D6" s="38"/>
      <c r="E6" s="40"/>
      <c r="F6" s="27"/>
      <c r="G6" s="27"/>
      <c r="H6" s="27"/>
    </row>
    <row r="7" spans="1:9" s="10" customFormat="1" ht="40.049999999999997" customHeight="1" x14ac:dyDescent="0.4">
      <c r="A7" s="8" t="s">
        <v>7</v>
      </c>
      <c r="B7" s="9">
        <v>3467.74</v>
      </c>
      <c r="C7" s="9">
        <v>3985.3971895099999</v>
      </c>
      <c r="D7" s="42">
        <v>1.1492779705254719</v>
      </c>
      <c r="E7" s="9">
        <v>162.13096110999999</v>
      </c>
      <c r="F7" s="43">
        <v>1.2247148969603028</v>
      </c>
      <c r="G7" s="43">
        <v>1.1136162860628207</v>
      </c>
      <c r="H7" s="43">
        <v>0.91787877035739984</v>
      </c>
    </row>
    <row r="8" spans="1:9" ht="40.049999999999997" customHeight="1" x14ac:dyDescent="0.4">
      <c r="A8" s="11" t="s">
        <v>8</v>
      </c>
      <c r="B8" s="12">
        <v>1607.9933333333331</v>
      </c>
      <c r="C8" s="12">
        <v>1785.19139649</v>
      </c>
      <c r="D8" s="44">
        <v>1.1101982573455944</v>
      </c>
      <c r="E8" s="12">
        <v>28.54946623</v>
      </c>
      <c r="F8" s="44">
        <v>1.3127645079214734</v>
      </c>
      <c r="G8" s="44">
        <v>1.0845863070540558</v>
      </c>
      <c r="H8" s="44">
        <v>0.84679294142880268</v>
      </c>
    </row>
    <row r="9" spans="1:9" ht="40.049999999999997" customHeight="1" x14ac:dyDescent="0.4">
      <c r="A9" s="13" t="s">
        <v>9</v>
      </c>
      <c r="B9" s="12">
        <v>155.64888888888891</v>
      </c>
      <c r="C9" s="12">
        <v>148.80244458999999</v>
      </c>
      <c r="D9" s="44">
        <v>0.95601353567145408</v>
      </c>
      <c r="E9" s="12">
        <v>1.4140122399999999</v>
      </c>
      <c r="F9" s="44">
        <v>0.74766294204477368</v>
      </c>
      <c r="G9" s="44">
        <v>0.92177155314023185</v>
      </c>
      <c r="H9" s="44">
        <v>0.85420401985083838</v>
      </c>
    </row>
    <row r="10" spans="1:9" ht="40.049999999999997" customHeight="1" x14ac:dyDescent="0.4">
      <c r="A10" s="13" t="s">
        <v>10</v>
      </c>
      <c r="B10" s="12">
        <v>1704.0998039215685</v>
      </c>
      <c r="C10" s="12">
        <v>2051.4033484299998</v>
      </c>
      <c r="D10" s="44">
        <v>1.203804697183344</v>
      </c>
      <c r="E10" s="12">
        <v>132.16748264</v>
      </c>
      <c r="F10" s="44">
        <v>1.2110994198654541</v>
      </c>
      <c r="G10" s="44">
        <v>1.1556702286785141</v>
      </c>
      <c r="H10" s="44">
        <v>0.97692974580312231</v>
      </c>
    </row>
    <row r="11" spans="1:9" s="10" customFormat="1" ht="40.049999999999997" customHeight="1" x14ac:dyDescent="0.4">
      <c r="A11" s="8" t="s">
        <v>11</v>
      </c>
      <c r="B11" s="9">
        <v>40.82</v>
      </c>
      <c r="C11" s="9">
        <v>26.260194460000001</v>
      </c>
      <c r="D11" s="42">
        <v>0.64331686575208236</v>
      </c>
      <c r="E11" s="9">
        <v>1.4030953100000001</v>
      </c>
      <c r="F11" s="43">
        <v>0.84909848641025654</v>
      </c>
      <c r="G11" s="43">
        <v>1.0385520205714287</v>
      </c>
      <c r="H11" s="43">
        <v>1.0668276334285713</v>
      </c>
      <c r="I11" s="10" t="s">
        <v>12</v>
      </c>
    </row>
    <row r="12" spans="1:9" ht="46.25" customHeight="1" x14ac:dyDescent="0.45">
      <c r="A12" s="14" t="s">
        <v>13</v>
      </c>
      <c r="B12" s="12">
        <v>40.82</v>
      </c>
      <c r="C12" s="15">
        <v>26.260194460000001</v>
      </c>
      <c r="D12" s="44">
        <v>0.64331686575208236</v>
      </c>
      <c r="E12" s="12">
        <v>1.4030953100000001</v>
      </c>
      <c r="F12" s="44">
        <v>0.84909848641025654</v>
      </c>
      <c r="G12" s="44">
        <v>1.0385520205714287</v>
      </c>
      <c r="H12" s="44">
        <v>1.0668276334285713</v>
      </c>
    </row>
    <row r="13" spans="1:9" s="10" customFormat="1" ht="40.049999999999997" customHeight="1" x14ac:dyDescent="0.4">
      <c r="A13" s="8" t="s">
        <v>14</v>
      </c>
      <c r="B13" s="9">
        <v>3508.56</v>
      </c>
      <c r="C13" s="16">
        <v>4011.65738397</v>
      </c>
      <c r="D13" s="42">
        <v>1.1433914152729325</v>
      </c>
      <c r="E13" s="16">
        <v>163.53405641999998</v>
      </c>
      <c r="F13" s="43">
        <v>1.2199649455940909</v>
      </c>
      <c r="G13" s="43">
        <v>1.1127026064108003</v>
      </c>
      <c r="H13" s="43">
        <v>0.91970398986419077</v>
      </c>
    </row>
    <row r="14" spans="1:9" s="10" customFormat="1" ht="47.55" customHeight="1" x14ac:dyDescent="0.4">
      <c r="A14" s="17" t="s">
        <v>15</v>
      </c>
      <c r="B14" s="12">
        <v>3300.5</v>
      </c>
      <c r="C14" s="12">
        <v>3772.5335525994001</v>
      </c>
      <c r="D14" s="44">
        <v>1.1430188009693683</v>
      </c>
      <c r="E14" s="12">
        <v>153.81</v>
      </c>
      <c r="F14" s="44">
        <v>1.2196640173161366</v>
      </c>
      <c r="G14" s="44">
        <v>1.112645700787052</v>
      </c>
      <c r="H14" s="44">
        <v>0.91981957170610429</v>
      </c>
    </row>
    <row r="15" spans="1:9" s="10" customFormat="1" ht="53" customHeight="1" x14ac:dyDescent="0.4">
      <c r="A15" s="17" t="s">
        <v>16</v>
      </c>
      <c r="B15" s="12">
        <v>208.06439999999998</v>
      </c>
      <c r="C15" s="12">
        <v>239.12383137059999</v>
      </c>
      <c r="D15" s="44">
        <v>1.1492779705254721</v>
      </c>
      <c r="E15" s="12">
        <v>9.7278576665999985</v>
      </c>
      <c r="F15" s="44">
        <v>1.2247148969603028</v>
      </c>
      <c r="G15" s="44">
        <v>1.1136162860628209</v>
      </c>
      <c r="H15" s="44">
        <v>0.91787877035739995</v>
      </c>
    </row>
    <row r="18" spans="2:2" ht="16.7" x14ac:dyDescent="0.35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88</v>
      </c>
      <c r="B1" s="29"/>
      <c r="C1" s="29"/>
      <c r="D1" s="29"/>
      <c r="E1" s="29"/>
      <c r="F1" s="29"/>
      <c r="G1" s="29"/>
      <c r="H1" s="29"/>
    </row>
    <row r="2" spans="1:9" ht="20.3" customHeight="1" x14ac:dyDescent="0.45">
      <c r="A2" s="59"/>
      <c r="B2" s="59"/>
      <c r="C2" s="59"/>
      <c r="D2" s="59"/>
      <c r="E2" s="59"/>
    </row>
    <row r="3" spans="1:9" ht="32.4" customHeight="1" thickBot="1" x14ac:dyDescent="0.45">
      <c r="C3" s="60"/>
      <c r="G3" s="61" t="s">
        <v>0</v>
      </c>
      <c r="H3" s="61"/>
    </row>
    <row r="4" spans="1:9" s="7" customFormat="1" ht="49" customHeight="1" x14ac:dyDescent="0.4">
      <c r="A4" s="62" t="s">
        <v>1</v>
      </c>
      <c r="B4" s="33" t="s">
        <v>2</v>
      </c>
      <c r="C4" s="34" t="s">
        <v>89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62"/>
      <c r="B5" s="33"/>
      <c r="C5" s="37" t="s">
        <v>5</v>
      </c>
      <c r="D5" s="63" t="s">
        <v>51</v>
      </c>
      <c r="E5" s="64" t="s">
        <v>6</v>
      </c>
      <c r="F5" s="65" t="s">
        <v>80</v>
      </c>
      <c r="G5" s="65" t="s">
        <v>81</v>
      </c>
      <c r="H5" s="65" t="s">
        <v>82</v>
      </c>
    </row>
    <row r="6" spans="1:9" s="7" customFormat="1" ht="35.299999999999997" customHeight="1" x14ac:dyDescent="0.4">
      <c r="A6" s="66"/>
      <c r="B6" s="33"/>
      <c r="C6" s="38"/>
      <c r="D6" s="67"/>
      <c r="E6" s="68"/>
      <c r="F6" s="65"/>
      <c r="G6" s="65"/>
      <c r="H6" s="65"/>
    </row>
    <row r="7" spans="1:9" s="10" customFormat="1" ht="40.049999999999997" customHeight="1" x14ac:dyDescent="0.4">
      <c r="A7" s="69" t="s">
        <v>7</v>
      </c>
      <c r="B7" s="70">
        <v>3467.74</v>
      </c>
      <c r="C7" s="9">
        <v>3548.7556420800001</v>
      </c>
      <c r="D7" s="42">
        <v>1.0233626633138586</v>
      </c>
      <c r="E7" s="9">
        <v>162.13096110999999</v>
      </c>
      <c r="F7" s="43">
        <v>1.088207886392297</v>
      </c>
      <c r="G7" s="43">
        <v>0.97467026229202314</v>
      </c>
      <c r="H7" s="43">
        <v>0.82121808469061142</v>
      </c>
    </row>
    <row r="8" spans="1:9" ht="40.049999999999997" customHeight="1" x14ac:dyDescent="0.4">
      <c r="A8" s="71" t="s">
        <v>8</v>
      </c>
      <c r="B8" s="72">
        <v>1607.9933333333331</v>
      </c>
      <c r="C8" s="12">
        <v>1740.5611770200001</v>
      </c>
      <c r="D8" s="44">
        <v>1.0824430306634771</v>
      </c>
      <c r="E8" s="12">
        <v>28.54946623</v>
      </c>
      <c r="F8" s="44">
        <v>1.2796666845167259</v>
      </c>
      <c r="G8" s="44">
        <v>1.0518667727534694</v>
      </c>
      <c r="H8" s="44">
        <v>0.81911469919423008</v>
      </c>
    </row>
    <row r="9" spans="1:9" ht="40.049999999999997" customHeight="1" x14ac:dyDescent="0.4">
      <c r="A9" s="73" t="s">
        <v>9</v>
      </c>
      <c r="B9" s="72">
        <v>155.64888888888891</v>
      </c>
      <c r="C9" s="12">
        <v>135.39003151</v>
      </c>
      <c r="D9" s="44">
        <v>0.869842582728934</v>
      </c>
      <c r="E9" s="12">
        <v>1.4140122399999999</v>
      </c>
      <c r="F9" s="44">
        <v>0.67143010518002066</v>
      </c>
      <c r="G9" s="44">
        <v>0.84315855498907488</v>
      </c>
      <c r="H9" s="44">
        <v>0.77397343851286937</v>
      </c>
    </row>
    <row r="10" spans="1:9" ht="40.049999999999997" customHeight="1" x14ac:dyDescent="0.4">
      <c r="A10" s="73" t="s">
        <v>10</v>
      </c>
      <c r="B10" s="72">
        <v>1704.0998039215685</v>
      </c>
      <c r="C10" s="12">
        <v>1672.8044335500001</v>
      </c>
      <c r="D10" s="44">
        <v>0.98163524794759682</v>
      </c>
      <c r="E10" s="12">
        <v>132.16748264</v>
      </c>
      <c r="F10" s="44">
        <v>0.98814220883902726</v>
      </c>
      <c r="G10" s="44">
        <v>0.93584393402131505</v>
      </c>
      <c r="H10" s="44">
        <v>0.8282492822588019</v>
      </c>
    </row>
    <row r="11" spans="1:9" s="10" customFormat="1" ht="40.049999999999997" customHeight="1" x14ac:dyDescent="0.4">
      <c r="A11" s="69" t="s">
        <v>11</v>
      </c>
      <c r="B11" s="70">
        <v>40.82</v>
      </c>
      <c r="C11" s="9">
        <v>23.929236060000001</v>
      </c>
      <c r="D11" s="42">
        <v>0.58621352425281725</v>
      </c>
      <c r="E11" s="9">
        <v>1.4030953100000001</v>
      </c>
      <c r="F11" s="43">
        <v>0.78643324307692308</v>
      </c>
      <c r="G11" s="43">
        <v>0.9493893314285714</v>
      </c>
      <c r="H11" s="43">
        <v>0.9583714097142858</v>
      </c>
      <c r="I11" s="10" t="s">
        <v>12</v>
      </c>
    </row>
    <row r="12" spans="1:9" ht="46.25" customHeight="1" x14ac:dyDescent="0.4">
      <c r="A12" s="74" t="s">
        <v>13</v>
      </c>
      <c r="B12" s="75">
        <v>40.82</v>
      </c>
      <c r="C12" s="12">
        <v>23.929236060000001</v>
      </c>
      <c r="D12" s="44">
        <v>0.58621352425281725</v>
      </c>
      <c r="E12" s="12">
        <v>1.4030953100000001</v>
      </c>
      <c r="F12" s="44">
        <v>0.78643324307692308</v>
      </c>
      <c r="G12" s="44">
        <v>0.9493893314285714</v>
      </c>
      <c r="H12" s="44">
        <v>0.9583714097142858</v>
      </c>
    </row>
    <row r="13" spans="1:9" s="10" customFormat="1" ht="40.049999999999997" customHeight="1" x14ac:dyDescent="0.4">
      <c r="A13" s="69" t="s">
        <v>14</v>
      </c>
      <c r="B13" s="76">
        <v>3508.56</v>
      </c>
      <c r="C13" s="16">
        <v>3572.6848781400004</v>
      </c>
      <c r="D13" s="42">
        <v>1.0182766941822288</v>
      </c>
      <c r="E13" s="16">
        <v>163.53405641999998</v>
      </c>
      <c r="F13" s="43">
        <v>1.0843917195821065</v>
      </c>
      <c r="G13" s="43">
        <v>0.97436254367301245</v>
      </c>
      <c r="H13" s="43">
        <v>0.82289876166318288</v>
      </c>
    </row>
    <row r="14" spans="1:9" s="10" customFormat="1" ht="47.55" customHeight="1" x14ac:dyDescent="0.4">
      <c r="A14" s="77" t="s">
        <v>15</v>
      </c>
      <c r="B14" s="75">
        <v>3300.5</v>
      </c>
      <c r="C14" s="12">
        <v>3359.7595396152005</v>
      </c>
      <c r="D14" s="44">
        <v>1.0179547158355402</v>
      </c>
      <c r="E14" s="12">
        <v>153.81</v>
      </c>
      <c r="F14" s="44">
        <v>1.0841507717123811</v>
      </c>
      <c r="G14" s="44">
        <v>0.9743440923021186</v>
      </c>
      <c r="H14" s="44">
        <v>0.82300311878940358</v>
      </c>
    </row>
    <row r="15" spans="1:9" s="10" customFormat="1" ht="53" customHeight="1" x14ac:dyDescent="0.4">
      <c r="A15" s="77" t="s">
        <v>16</v>
      </c>
      <c r="B15" s="75">
        <v>208.06439999999998</v>
      </c>
      <c r="C15" s="12">
        <v>212.9253385248</v>
      </c>
      <c r="D15" s="44">
        <v>1.0233626633138586</v>
      </c>
      <c r="E15" s="12">
        <v>9.7278576665999985</v>
      </c>
      <c r="F15" s="44">
        <v>1.088207886392297</v>
      </c>
      <c r="G15" s="44">
        <v>0.97467026229202325</v>
      </c>
      <c r="H15" s="44">
        <v>0.82121808469061142</v>
      </c>
    </row>
    <row r="18" spans="2:2" ht="16.7" x14ac:dyDescent="0.35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90</v>
      </c>
      <c r="B1" s="29"/>
      <c r="C1" s="29"/>
      <c r="D1" s="29"/>
      <c r="E1" s="29"/>
      <c r="F1" s="29"/>
      <c r="G1" s="29"/>
      <c r="H1" s="29"/>
    </row>
    <row r="2" spans="1:9" ht="20.3" customHeight="1" x14ac:dyDescent="0.45">
      <c r="A2" s="59"/>
      <c r="B2" s="59"/>
      <c r="C2" s="59"/>
      <c r="D2" s="59"/>
      <c r="E2" s="59"/>
    </row>
    <row r="3" spans="1:9" ht="32.4" customHeight="1" thickBot="1" x14ac:dyDescent="0.45">
      <c r="C3" s="60"/>
      <c r="G3" s="61" t="s">
        <v>0</v>
      </c>
      <c r="H3" s="61"/>
    </row>
    <row r="4" spans="1:9" s="7" customFormat="1" ht="49" customHeight="1" x14ac:dyDescent="0.4">
      <c r="A4" s="62" t="s">
        <v>1</v>
      </c>
      <c r="B4" s="33" t="s">
        <v>2</v>
      </c>
      <c r="C4" s="34" t="s">
        <v>91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62"/>
      <c r="B5" s="33"/>
      <c r="C5" s="37" t="s">
        <v>5</v>
      </c>
      <c r="D5" s="63" t="s">
        <v>51</v>
      </c>
      <c r="E5" s="64" t="s">
        <v>6</v>
      </c>
      <c r="F5" s="65" t="s">
        <v>80</v>
      </c>
      <c r="G5" s="65" t="s">
        <v>81</v>
      </c>
      <c r="H5" s="65" t="s">
        <v>82</v>
      </c>
    </row>
    <row r="6" spans="1:9" s="7" customFormat="1" ht="35.299999999999997" customHeight="1" x14ac:dyDescent="0.4">
      <c r="A6" s="66"/>
      <c r="B6" s="33"/>
      <c r="C6" s="38"/>
      <c r="D6" s="67"/>
      <c r="E6" s="68"/>
      <c r="F6" s="65"/>
      <c r="G6" s="65"/>
      <c r="H6" s="65"/>
    </row>
    <row r="7" spans="1:9" s="10" customFormat="1" ht="40.049999999999997" customHeight="1" x14ac:dyDescent="0.4">
      <c r="A7" s="69" t="s">
        <v>7</v>
      </c>
      <c r="B7" s="70">
        <v>3467.74</v>
      </c>
      <c r="C7" s="9">
        <v>3255.4300399599997</v>
      </c>
      <c r="D7" s="42">
        <v>0.93877569828187812</v>
      </c>
      <c r="E7" s="9">
        <v>162.13096110999999</v>
      </c>
      <c r="F7" s="43">
        <v>1.0066342225520848</v>
      </c>
      <c r="G7" s="43">
        <v>0.89827934462375825</v>
      </c>
      <c r="H7" s="43">
        <v>0.76756472779764717</v>
      </c>
    </row>
    <row r="8" spans="1:9" ht="40.049999999999997" customHeight="1" x14ac:dyDescent="0.4">
      <c r="A8" s="71" t="s">
        <v>8</v>
      </c>
      <c r="B8" s="72">
        <v>1607.9933333333331</v>
      </c>
      <c r="C8" s="12">
        <v>1492.0975903599999</v>
      </c>
      <c r="D8" s="44">
        <v>0.92792523415934569</v>
      </c>
      <c r="E8" s="12">
        <v>28.54946623</v>
      </c>
      <c r="F8" s="44">
        <v>1.0622094909938822</v>
      </c>
      <c r="G8" s="44">
        <v>0.84452224943053433</v>
      </c>
      <c r="H8" s="44">
        <v>0.66956894983722726</v>
      </c>
    </row>
    <row r="9" spans="1:9" ht="40.049999999999997" customHeight="1" x14ac:dyDescent="0.4">
      <c r="A9" s="73" t="s">
        <v>9</v>
      </c>
      <c r="B9" s="72">
        <v>155.64888888888891</v>
      </c>
      <c r="C9" s="12">
        <v>123.77058220000001</v>
      </c>
      <c r="D9" s="44">
        <v>0.79519091388024321</v>
      </c>
      <c r="E9" s="12">
        <v>1.4140122399999999</v>
      </c>
      <c r="F9" s="44">
        <v>0.6025087191023476</v>
      </c>
      <c r="G9" s="44">
        <v>0.76932966676004266</v>
      </c>
      <c r="H9" s="44">
        <v>0.68868230757584248</v>
      </c>
    </row>
    <row r="10" spans="1:9" ht="40.049999999999997" customHeight="1" x14ac:dyDescent="0.4">
      <c r="A10" s="73" t="s">
        <v>10</v>
      </c>
      <c r="B10" s="72">
        <v>1704.0998039215685</v>
      </c>
      <c r="C10" s="12">
        <v>1639.5618674</v>
      </c>
      <c r="D10" s="44">
        <v>0.96212784229359671</v>
      </c>
      <c r="E10" s="12">
        <v>132.16748264</v>
      </c>
      <c r="F10" s="44">
        <v>1.0097377605037028</v>
      </c>
      <c r="G10" s="44">
        <v>0.95040685378368739</v>
      </c>
      <c r="H10" s="44">
        <v>0.84793343063557369</v>
      </c>
    </row>
    <row r="11" spans="1:9" s="10" customFormat="1" ht="40.049999999999997" customHeight="1" x14ac:dyDescent="0.4">
      <c r="A11" s="69" t="s">
        <v>11</v>
      </c>
      <c r="B11" s="70">
        <v>40.82</v>
      </c>
      <c r="C11" s="9">
        <v>22.159329</v>
      </c>
      <c r="D11" s="42">
        <v>0.54285470357667809</v>
      </c>
      <c r="E11" s="9">
        <v>1.4030953100000001</v>
      </c>
      <c r="F11" s="43">
        <v>0.7335832682051282</v>
      </c>
      <c r="G11" s="43">
        <v>0.86751428514285722</v>
      </c>
      <c r="H11" s="43">
        <v>0.85268181942857135</v>
      </c>
      <c r="I11" s="10" t="s">
        <v>12</v>
      </c>
    </row>
    <row r="12" spans="1:9" ht="46.25" customHeight="1" x14ac:dyDescent="0.4">
      <c r="A12" s="74" t="s">
        <v>13</v>
      </c>
      <c r="B12" s="75">
        <v>40.82</v>
      </c>
      <c r="C12" s="12">
        <v>22.159329</v>
      </c>
      <c r="D12" s="44">
        <v>0.54285470357667809</v>
      </c>
      <c r="E12" s="12">
        <v>1.4030953100000001</v>
      </c>
      <c r="F12" s="44">
        <v>0.7335832682051282</v>
      </c>
      <c r="G12" s="44">
        <v>0.86751428514285722</v>
      </c>
      <c r="H12" s="44">
        <v>0.85268181942857135</v>
      </c>
    </row>
    <row r="13" spans="1:9" s="10" customFormat="1" ht="40.049999999999997" customHeight="1" x14ac:dyDescent="0.4">
      <c r="A13" s="69" t="s">
        <v>14</v>
      </c>
      <c r="B13" s="76">
        <v>3508.56</v>
      </c>
      <c r="C13" s="16">
        <v>3277.5893689599998</v>
      </c>
      <c r="D13" s="42">
        <v>0.93416939398499665</v>
      </c>
      <c r="E13" s="16">
        <v>163.53405641999998</v>
      </c>
      <c r="F13" s="43">
        <v>1.0031812883425637</v>
      </c>
      <c r="G13" s="43">
        <v>0.89790487338025926</v>
      </c>
      <c r="H13" s="43">
        <v>0.76860775271776238</v>
      </c>
    </row>
    <row r="14" spans="1:9" s="10" customFormat="1" ht="47.55" customHeight="1" x14ac:dyDescent="0.4">
      <c r="A14" s="77" t="s">
        <v>15</v>
      </c>
      <c r="B14" s="75">
        <v>3300.5</v>
      </c>
      <c r="C14" s="12">
        <v>3082.2635665623998</v>
      </c>
      <c r="D14" s="44">
        <v>0.93347493010828653</v>
      </c>
      <c r="E14" s="12">
        <v>153.81</v>
      </c>
      <c r="F14" s="44">
        <v>1.0029641476007638</v>
      </c>
      <c r="G14" s="44">
        <v>0.89788283309242412</v>
      </c>
      <c r="H14" s="44">
        <v>0.76867365851116887</v>
      </c>
    </row>
    <row r="15" spans="1:9" s="10" customFormat="1" ht="53" customHeight="1" x14ac:dyDescent="0.4">
      <c r="A15" s="77" t="s">
        <v>16</v>
      </c>
      <c r="B15" s="75">
        <v>208.06439999999998</v>
      </c>
      <c r="C15" s="12">
        <v>195.32580239759997</v>
      </c>
      <c r="D15" s="44">
        <v>0.94516583393218634</v>
      </c>
      <c r="E15" s="12">
        <v>9.7278576665999985</v>
      </c>
      <c r="F15" s="44">
        <v>1.0066342225520848</v>
      </c>
      <c r="G15" s="44">
        <v>0.89827934462375825</v>
      </c>
      <c r="H15" s="44">
        <v>0.76756472779764717</v>
      </c>
    </row>
    <row r="18" spans="2:2" ht="16.7" x14ac:dyDescent="0.35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45" t="s">
        <v>92</v>
      </c>
      <c r="B1" s="46"/>
      <c r="C1" s="46"/>
      <c r="D1" s="46"/>
      <c r="E1" s="46"/>
      <c r="F1" s="46"/>
      <c r="G1" s="46"/>
      <c r="H1" s="46"/>
    </row>
    <row r="2" spans="1:9" ht="20.3" customHeight="1" x14ac:dyDescent="0.45">
      <c r="A2" s="58"/>
      <c r="B2" s="58"/>
      <c r="C2" s="58"/>
      <c r="D2" s="58"/>
      <c r="E2" s="58"/>
      <c r="F2" s="5"/>
      <c r="G2" s="2"/>
      <c r="H2" s="2"/>
    </row>
    <row r="3" spans="1:9" ht="32.4" customHeight="1" thickBot="1" x14ac:dyDescent="0.45">
      <c r="A3" s="2"/>
      <c r="B3" s="3"/>
      <c r="C3" s="4"/>
      <c r="D3" s="3"/>
      <c r="E3" s="3"/>
      <c r="F3" s="5"/>
      <c r="G3" s="30" t="s">
        <v>0</v>
      </c>
      <c r="H3" s="30"/>
    </row>
    <row r="4" spans="1:9" s="7" customFormat="1" ht="49" customHeight="1" x14ac:dyDescent="0.4">
      <c r="A4" s="31" t="s">
        <v>1</v>
      </c>
      <c r="B4" s="33" t="s">
        <v>2</v>
      </c>
      <c r="C4" s="34" t="s">
        <v>93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31"/>
      <c r="B5" s="33"/>
      <c r="C5" s="37" t="s">
        <v>5</v>
      </c>
      <c r="D5" s="37" t="s">
        <v>51</v>
      </c>
      <c r="E5" s="39" t="s">
        <v>6</v>
      </c>
      <c r="F5" s="27" t="s">
        <v>80</v>
      </c>
      <c r="G5" s="27" t="s">
        <v>81</v>
      </c>
      <c r="H5" s="27" t="s">
        <v>82</v>
      </c>
    </row>
    <row r="6" spans="1:9" s="7" customFormat="1" ht="35.299999999999997" customHeight="1" x14ac:dyDescent="0.4">
      <c r="A6" s="32"/>
      <c r="B6" s="33"/>
      <c r="C6" s="38"/>
      <c r="D6" s="38"/>
      <c r="E6" s="40"/>
      <c r="F6" s="27"/>
      <c r="G6" s="27"/>
      <c r="H6" s="27"/>
    </row>
    <row r="7" spans="1:9" s="10" customFormat="1" ht="40.049999999999997" customHeight="1" x14ac:dyDescent="0.4">
      <c r="A7" s="8" t="s">
        <v>7</v>
      </c>
      <c r="B7" s="9">
        <v>3467.74</v>
      </c>
      <c r="C7" s="9">
        <v>2846.08162894</v>
      </c>
      <c r="D7" s="42">
        <v>0.82073097433486941</v>
      </c>
      <c r="E7" s="9">
        <v>162.13096110999999</v>
      </c>
      <c r="F7" s="43">
        <v>0.86000679351010179</v>
      </c>
      <c r="G7" s="43">
        <v>0.75316235717806268</v>
      </c>
      <c r="H7" s="43">
        <v>0.62906735027878113</v>
      </c>
    </row>
    <row r="8" spans="1:9" ht="40.049999999999997" customHeight="1" x14ac:dyDescent="0.4">
      <c r="A8" s="11" t="s">
        <v>8</v>
      </c>
      <c r="B8" s="12">
        <v>1607.9933333333331</v>
      </c>
      <c r="C8" s="12">
        <v>1402.2596081300001</v>
      </c>
      <c r="D8" s="44">
        <v>0.8720556105933277</v>
      </c>
      <c r="E8" s="12">
        <v>28.54946623</v>
      </c>
      <c r="F8" s="44">
        <v>0.99311582760138284</v>
      </c>
      <c r="G8" s="44">
        <v>0.7634541966920676</v>
      </c>
      <c r="H8" s="44">
        <v>0.59923726451015302</v>
      </c>
    </row>
    <row r="9" spans="1:9" ht="40.049999999999997" customHeight="1" x14ac:dyDescent="0.4">
      <c r="A9" s="13" t="s">
        <v>9</v>
      </c>
      <c r="B9" s="12">
        <v>155.64888888888891</v>
      </c>
      <c r="C9" s="12">
        <v>111.01093416000001</v>
      </c>
      <c r="D9" s="44">
        <v>0.71321379132520479</v>
      </c>
      <c r="E9" s="12">
        <v>1.4140122399999999</v>
      </c>
      <c r="F9" s="44">
        <v>0.53852029386132139</v>
      </c>
      <c r="G9" s="44">
        <v>0.68698907641884699</v>
      </c>
      <c r="H9" s="44">
        <v>0.60920175848146685</v>
      </c>
    </row>
    <row r="10" spans="1:9" ht="40.049999999999997" customHeight="1" x14ac:dyDescent="0.4">
      <c r="A10" s="13" t="s">
        <v>10</v>
      </c>
      <c r="B10" s="12">
        <v>1704.0998039215685</v>
      </c>
      <c r="C10" s="12">
        <v>1332.8110866500001</v>
      </c>
      <c r="D10" s="44">
        <v>0.78212032158143652</v>
      </c>
      <c r="E10" s="12">
        <v>132.16748264</v>
      </c>
      <c r="F10" s="44">
        <v>0.79403999223426625</v>
      </c>
      <c r="G10" s="44">
        <v>0.75351991458019951</v>
      </c>
      <c r="H10" s="44">
        <v>0.65304872708864059</v>
      </c>
    </row>
    <row r="11" spans="1:9" s="10" customFormat="1" ht="40.049999999999997" customHeight="1" x14ac:dyDescent="0.4">
      <c r="A11" s="8" t="s">
        <v>11</v>
      </c>
      <c r="B11" s="9">
        <v>40.82</v>
      </c>
      <c r="C11" s="9">
        <v>19.697084719999999</v>
      </c>
      <c r="D11" s="42">
        <v>0.4825351474767271</v>
      </c>
      <c r="E11" s="9">
        <v>1.4030953100000001</v>
      </c>
      <c r="F11" s="43">
        <v>0.6756990694871795</v>
      </c>
      <c r="G11" s="43">
        <v>0.78354321028571428</v>
      </c>
      <c r="H11" s="43">
        <v>0.71109897457142857</v>
      </c>
      <c r="I11" s="10" t="s">
        <v>12</v>
      </c>
    </row>
    <row r="12" spans="1:9" ht="46.25" customHeight="1" x14ac:dyDescent="0.4">
      <c r="A12" s="14" t="s">
        <v>13</v>
      </c>
      <c r="B12" s="12">
        <v>40.82</v>
      </c>
      <c r="C12" s="12">
        <v>19.697084719999999</v>
      </c>
      <c r="D12" s="44">
        <v>0.4825351474767271</v>
      </c>
      <c r="E12" s="12">
        <v>1.4030953100000001</v>
      </c>
      <c r="F12" s="44">
        <v>0.6756990694871795</v>
      </c>
      <c r="G12" s="44">
        <v>0.78354321028571428</v>
      </c>
      <c r="H12" s="44">
        <v>0.71109897457142857</v>
      </c>
    </row>
    <row r="13" spans="1:9" s="10" customFormat="1" ht="40.049999999999997" customHeight="1" x14ac:dyDescent="0.4">
      <c r="A13" s="8" t="s">
        <v>14</v>
      </c>
      <c r="B13" s="9">
        <v>3508.56</v>
      </c>
      <c r="C13" s="16">
        <v>2865.77871366</v>
      </c>
      <c r="D13" s="42">
        <v>0.81679626788768045</v>
      </c>
      <c r="E13" s="16">
        <v>163.53405641999998</v>
      </c>
      <c r="F13" s="43">
        <v>0.85767608403911755</v>
      </c>
      <c r="G13" s="43">
        <v>0.75353215187483036</v>
      </c>
      <c r="H13" s="43">
        <v>0.63007256587925964</v>
      </c>
    </row>
    <row r="14" spans="1:9" s="10" customFormat="1" ht="47.55" customHeight="1" x14ac:dyDescent="0.4">
      <c r="A14" s="17" t="s">
        <v>15</v>
      </c>
      <c r="B14" s="12">
        <v>3300.5</v>
      </c>
      <c r="C14" s="12">
        <v>2695.01</v>
      </c>
      <c r="D14" s="44">
        <v>0.81654597788213912</v>
      </c>
      <c r="E14" s="12">
        <v>153.81</v>
      </c>
      <c r="F14" s="44">
        <v>0.85752790090096298</v>
      </c>
      <c r="G14" s="44">
        <v>0.75355541343349242</v>
      </c>
      <c r="H14" s="44">
        <v>0.63013688433682924</v>
      </c>
    </row>
    <row r="15" spans="1:9" s="10" customFormat="1" ht="53" customHeight="1" x14ac:dyDescent="0.4">
      <c r="A15" s="17" t="s">
        <v>16</v>
      </c>
      <c r="B15" s="12">
        <v>208.06439999999998</v>
      </c>
      <c r="C15" s="12">
        <v>170.7648977364</v>
      </c>
      <c r="D15" s="44">
        <v>0.82073097433486952</v>
      </c>
      <c r="E15" s="12">
        <v>9.7278576665999985</v>
      </c>
      <c r="F15" s="44">
        <v>0.8600067935101019</v>
      </c>
      <c r="G15" s="44">
        <v>0.75316235717806268</v>
      </c>
      <c r="H15" s="44">
        <v>0.62906735027878113</v>
      </c>
    </row>
    <row r="18" spans="2:2" ht="16.7" x14ac:dyDescent="0.35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45" t="s">
        <v>94</v>
      </c>
      <c r="B1" s="46"/>
      <c r="C1" s="46"/>
      <c r="D1" s="46"/>
      <c r="E1" s="46"/>
      <c r="F1" s="46"/>
      <c r="G1" s="46"/>
      <c r="H1" s="46"/>
    </row>
    <row r="2" spans="1:9" ht="20.3" customHeight="1" x14ac:dyDescent="0.45">
      <c r="A2" s="58"/>
      <c r="B2" s="58"/>
      <c r="C2" s="58"/>
      <c r="D2" s="58"/>
      <c r="E2" s="58"/>
      <c r="F2" s="5"/>
      <c r="G2" s="2"/>
      <c r="H2" s="2"/>
    </row>
    <row r="3" spans="1:9" ht="32.4" customHeight="1" thickBot="1" x14ac:dyDescent="0.45">
      <c r="A3" s="2"/>
      <c r="B3" s="3"/>
      <c r="C3" s="4"/>
      <c r="D3" s="3"/>
      <c r="E3" s="3"/>
      <c r="F3" s="5"/>
      <c r="G3" s="30" t="s">
        <v>0</v>
      </c>
      <c r="H3" s="30"/>
    </row>
    <row r="4" spans="1:9" s="7" customFormat="1" ht="49" customHeight="1" x14ac:dyDescent="0.4">
      <c r="A4" s="31" t="s">
        <v>1</v>
      </c>
      <c r="B4" s="33" t="s">
        <v>2</v>
      </c>
      <c r="C4" s="34" t="s">
        <v>95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31"/>
      <c r="B5" s="33"/>
      <c r="C5" s="37" t="s">
        <v>5</v>
      </c>
      <c r="D5" s="37" t="s">
        <v>51</v>
      </c>
      <c r="E5" s="39" t="s">
        <v>6</v>
      </c>
      <c r="F5" s="27" t="s">
        <v>80</v>
      </c>
      <c r="G5" s="27" t="s">
        <v>81</v>
      </c>
      <c r="H5" s="27" t="s">
        <v>82</v>
      </c>
    </row>
    <row r="6" spans="1:9" s="7" customFormat="1" ht="35.299999999999997" customHeight="1" x14ac:dyDescent="0.4">
      <c r="A6" s="32"/>
      <c r="B6" s="33"/>
      <c r="C6" s="38"/>
      <c r="D6" s="38"/>
      <c r="E6" s="40"/>
      <c r="F6" s="27"/>
      <c r="G6" s="27"/>
      <c r="H6" s="27"/>
    </row>
    <row r="7" spans="1:9" s="10" customFormat="1" ht="40.049999999999997" customHeight="1" x14ac:dyDescent="0.4">
      <c r="A7" s="8" t="s">
        <v>7</v>
      </c>
      <c r="B7" s="9">
        <v>3467.74</v>
      </c>
      <c r="C7" s="9">
        <f>SUM(C8:C10)</f>
        <v>2651.5922672300003</v>
      </c>
      <c r="D7" s="42">
        <f>C7/B7</f>
        <v>0.76464563872435665</v>
      </c>
      <c r="E7" s="9">
        <v>162.13096110999999</v>
      </c>
      <c r="F7" s="43">
        <v>0.80422377599309036</v>
      </c>
      <c r="G7" s="43">
        <v>0.73458258476443961</v>
      </c>
      <c r="H7" s="43">
        <v>0.60158373783943775</v>
      </c>
    </row>
    <row r="8" spans="1:9" ht="40.049999999999997" customHeight="1" x14ac:dyDescent="0.4">
      <c r="A8" s="11" t="s">
        <v>8</v>
      </c>
      <c r="B8" s="12">
        <v>1607.9933333333331</v>
      </c>
      <c r="C8" s="12">
        <v>1288.7728872600001</v>
      </c>
      <c r="D8" s="44">
        <f t="shared" ref="D8:D15" si="0">C8/B8</f>
        <v>0.8014789990381388</v>
      </c>
      <c r="E8" s="12">
        <v>28.54946623</v>
      </c>
      <c r="F8" s="44">
        <v>0.89740185260622574</v>
      </c>
      <c r="G8" s="44">
        <v>0.71193962698855573</v>
      </c>
      <c r="H8" s="44">
        <v>0.54252110064929226</v>
      </c>
    </row>
    <row r="9" spans="1:9" ht="40.049999999999997" customHeight="1" x14ac:dyDescent="0.4">
      <c r="A9" s="13" t="s">
        <v>9</v>
      </c>
      <c r="B9" s="12">
        <v>155.64888888888891</v>
      </c>
      <c r="C9" s="12">
        <v>96.814826289999999</v>
      </c>
      <c r="D9" s="44">
        <f t="shared" si="0"/>
        <v>0.62200782145712563</v>
      </c>
      <c r="E9" s="12">
        <v>1.4140122399999999</v>
      </c>
      <c r="F9" s="44">
        <v>0.46277110741325783</v>
      </c>
      <c r="G9" s="44">
        <v>0.60577560188245838</v>
      </c>
      <c r="H9" s="44">
        <v>0.52099704390736268</v>
      </c>
    </row>
    <row r="10" spans="1:9" ht="40.049999999999997" customHeight="1" x14ac:dyDescent="0.4">
      <c r="A10" s="13" t="s">
        <v>10</v>
      </c>
      <c r="B10" s="12">
        <v>1704.0998039215685</v>
      </c>
      <c r="C10" s="12">
        <v>1266.0045536800001</v>
      </c>
      <c r="D10" s="44">
        <f t="shared" si="0"/>
        <v>0.74291690590339865</v>
      </c>
      <c r="E10" s="12">
        <v>132.16748264</v>
      </c>
      <c r="F10" s="44">
        <v>0.77126389110339144</v>
      </c>
      <c r="G10" s="44">
        <v>0.76501427621044849</v>
      </c>
      <c r="H10" s="44">
        <v>0.65387160538898681</v>
      </c>
    </row>
    <row r="11" spans="1:9" s="10" customFormat="1" ht="40.049999999999997" customHeight="1" x14ac:dyDescent="0.4">
      <c r="A11" s="8" t="s">
        <v>11</v>
      </c>
      <c r="B11" s="9">
        <v>40.82</v>
      </c>
      <c r="C11" s="9">
        <f>C12</f>
        <v>16.12365046</v>
      </c>
      <c r="D11" s="42">
        <f t="shared" si="0"/>
        <v>0.39499388682018621</v>
      </c>
      <c r="E11" s="9">
        <v>1.4030953100000001</v>
      </c>
      <c r="F11" s="43">
        <v>0.57567097999999994</v>
      </c>
      <c r="G11" s="43">
        <v>0.70060100399999992</v>
      </c>
      <c r="H11" s="43">
        <v>0.59633346571428569</v>
      </c>
      <c r="I11" s="10" t="s">
        <v>12</v>
      </c>
    </row>
    <row r="12" spans="1:9" ht="46.25" customHeight="1" x14ac:dyDescent="0.4">
      <c r="A12" s="14" t="s">
        <v>13</v>
      </c>
      <c r="B12" s="12">
        <v>40.82</v>
      </c>
      <c r="C12" s="12">
        <v>16.12365046</v>
      </c>
      <c r="D12" s="44">
        <f t="shared" si="0"/>
        <v>0.39499388682018621</v>
      </c>
      <c r="E12" s="12">
        <v>1.4030953100000001</v>
      </c>
      <c r="F12" s="44">
        <v>0.57567097999999994</v>
      </c>
      <c r="G12" s="44">
        <v>0.70060100399999992</v>
      </c>
      <c r="H12" s="44">
        <v>0.59633346571428569</v>
      </c>
    </row>
    <row r="13" spans="1:9" s="10" customFormat="1" ht="40.049999999999997" customHeight="1" x14ac:dyDescent="0.4">
      <c r="A13" s="8" t="s">
        <v>14</v>
      </c>
      <c r="B13" s="9">
        <v>3508.56</v>
      </c>
      <c r="C13" s="16">
        <f>C7+C11</f>
        <v>2667.7159176900004</v>
      </c>
      <c r="D13" s="42">
        <f t="shared" si="0"/>
        <v>0.76034496137731733</v>
      </c>
      <c r="E13" s="16">
        <v>163.53405641999998</v>
      </c>
      <c r="F13" s="43">
        <v>0.80133355438645404</v>
      </c>
      <c r="G13" s="43">
        <v>0.73416896213475413</v>
      </c>
      <c r="H13" s="43">
        <v>0.6015194009999264</v>
      </c>
    </row>
    <row r="14" spans="1:9" s="10" customFormat="1" ht="47.55" customHeight="1" x14ac:dyDescent="0.4">
      <c r="A14" s="17" t="s">
        <v>15</v>
      </c>
      <c r="B14" s="12">
        <v>3300.5</v>
      </c>
      <c r="C14" s="12">
        <f>ROUND((C13-C15),2)</f>
        <v>2508.62</v>
      </c>
      <c r="D14" s="44">
        <f t="shared" si="0"/>
        <v>0.76007271625511286</v>
      </c>
      <c r="E14" s="12">
        <v>153.81</v>
      </c>
      <c r="F14" s="44">
        <v>0.80115050287108702</v>
      </c>
      <c r="G14" s="44">
        <v>0.73414342909320784</v>
      </c>
      <c r="H14" s="44">
        <v>0.60151324555070074</v>
      </c>
    </row>
    <row r="15" spans="1:9" s="10" customFormat="1" ht="53" customHeight="1" x14ac:dyDescent="0.4">
      <c r="A15" s="17" t="s">
        <v>16</v>
      </c>
      <c r="B15" s="12">
        <v>208.06439999999998</v>
      </c>
      <c r="C15" s="12">
        <f>C7*0.06</f>
        <v>159.09553603380002</v>
      </c>
      <c r="D15" s="44">
        <f t="shared" si="0"/>
        <v>0.76464563872435665</v>
      </c>
      <c r="E15" s="12">
        <v>9.7278576665999985</v>
      </c>
      <c r="F15" s="44">
        <v>0.80422377599309036</v>
      </c>
      <c r="G15" s="44">
        <v>0.73458258476443961</v>
      </c>
      <c r="H15" s="44">
        <v>0.60158373783943775</v>
      </c>
    </row>
    <row r="18" spans="2:2" ht="16.7" x14ac:dyDescent="0.35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opLeftCell="A4" zoomScale="85" zoomScaleNormal="85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96</v>
      </c>
      <c r="B1" s="29"/>
      <c r="C1" s="29"/>
      <c r="D1" s="29"/>
      <c r="E1" s="29"/>
      <c r="F1" s="29"/>
      <c r="G1" s="29"/>
      <c r="H1" s="29"/>
    </row>
    <row r="2" spans="1:9" ht="20.3" customHeight="1" x14ac:dyDescent="0.45">
      <c r="A2" s="59"/>
      <c r="B2" s="59"/>
      <c r="C2" s="59"/>
      <c r="D2" s="59"/>
      <c r="E2" s="59"/>
    </row>
    <row r="3" spans="1:9" ht="32.4" customHeight="1" thickBot="1" x14ac:dyDescent="0.45">
      <c r="C3" s="60"/>
      <c r="G3" s="61" t="s">
        <v>0</v>
      </c>
      <c r="H3" s="61"/>
    </row>
    <row r="4" spans="1:9" s="7" customFormat="1" ht="49" customHeight="1" x14ac:dyDescent="0.4">
      <c r="A4" s="62" t="s">
        <v>1</v>
      </c>
      <c r="B4" s="33" t="s">
        <v>2</v>
      </c>
      <c r="C4" s="34" t="s">
        <v>97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62"/>
      <c r="B5" s="33"/>
      <c r="C5" s="37" t="s">
        <v>5</v>
      </c>
      <c r="D5" s="63" t="s">
        <v>51</v>
      </c>
      <c r="E5" s="64" t="s">
        <v>6</v>
      </c>
      <c r="F5" s="65" t="s">
        <v>80</v>
      </c>
      <c r="G5" s="65" t="s">
        <v>81</v>
      </c>
      <c r="H5" s="65" t="s">
        <v>82</v>
      </c>
    </row>
    <row r="6" spans="1:9" s="7" customFormat="1" ht="35.299999999999997" customHeight="1" x14ac:dyDescent="0.4">
      <c r="A6" s="66"/>
      <c r="B6" s="33"/>
      <c r="C6" s="38"/>
      <c r="D6" s="67"/>
      <c r="E6" s="68"/>
      <c r="F6" s="65"/>
      <c r="G6" s="65"/>
      <c r="H6" s="65"/>
    </row>
    <row r="7" spans="1:9" s="10" customFormat="1" ht="40.049999999999997" customHeight="1" x14ac:dyDescent="0.4">
      <c r="A7" s="69" t="s">
        <v>7</v>
      </c>
      <c r="B7" s="70">
        <v>3467.74</v>
      </c>
      <c r="C7" s="9">
        <v>2368.3127290299999</v>
      </c>
      <c r="D7" s="42">
        <v>0.68295567978856553</v>
      </c>
      <c r="E7" s="9">
        <v>162.13096110999999</v>
      </c>
      <c r="F7" s="43">
        <v>0.43838105408795941</v>
      </c>
      <c r="G7" s="43">
        <v>0.43206879743421844</v>
      </c>
      <c r="H7" s="43">
        <v>0.35983616758057713</v>
      </c>
    </row>
    <row r="8" spans="1:9" ht="40.049999999999997" customHeight="1" x14ac:dyDescent="0.4">
      <c r="A8" s="71" t="s">
        <v>8</v>
      </c>
      <c r="B8" s="72">
        <v>1607.9933333333331</v>
      </c>
      <c r="C8" s="12">
        <v>1294.23656934</v>
      </c>
      <c r="D8" s="44">
        <v>0.80487682536411853</v>
      </c>
      <c r="E8" s="12">
        <v>28.54946623</v>
      </c>
      <c r="F8" s="44">
        <v>0.24378850159661411</v>
      </c>
      <c r="G8" s="44">
        <v>0.22593545688070035</v>
      </c>
      <c r="H8" s="44">
        <v>0.1748477950502707</v>
      </c>
    </row>
    <row r="9" spans="1:9" ht="40.049999999999997" customHeight="1" x14ac:dyDescent="0.4">
      <c r="A9" s="73" t="s">
        <v>9</v>
      </c>
      <c r="B9" s="72">
        <v>155.64888888888891</v>
      </c>
      <c r="C9" s="12">
        <v>82.177962559999997</v>
      </c>
      <c r="D9" s="44">
        <v>0.52797012009936883</v>
      </c>
      <c r="E9" s="12">
        <v>1.4140122399999999</v>
      </c>
      <c r="F9" s="44">
        <v>0.39553113867857725</v>
      </c>
      <c r="G9" s="44">
        <v>0.51847810762507696</v>
      </c>
      <c r="H9" s="44">
        <v>0.45692000084113721</v>
      </c>
    </row>
    <row r="10" spans="1:9" ht="40.049999999999997" customHeight="1" x14ac:dyDescent="0.4">
      <c r="A10" s="73" t="s">
        <v>10</v>
      </c>
      <c r="B10" s="72">
        <v>1704.0998039215685</v>
      </c>
      <c r="C10" s="12">
        <v>991.89819712999997</v>
      </c>
      <c r="D10" s="44">
        <v>0.58206578913241414</v>
      </c>
      <c r="E10" s="12">
        <v>132.16748264</v>
      </c>
      <c r="F10" s="44">
        <v>0.59304664947762342</v>
      </c>
      <c r="G10" s="44">
        <v>0.5658665975816527</v>
      </c>
      <c r="H10" s="44">
        <v>0.48289476742439086</v>
      </c>
    </row>
    <row r="11" spans="1:9" s="10" customFormat="1" ht="40.049999999999997" customHeight="1" x14ac:dyDescent="0.4">
      <c r="A11" s="69" t="s">
        <v>11</v>
      </c>
      <c r="B11" s="70">
        <v>40.82</v>
      </c>
      <c r="C11" s="9">
        <v>13.7830437</v>
      </c>
      <c r="D11" s="42">
        <v>0.33765418177364037</v>
      </c>
      <c r="E11" s="9">
        <v>1.4030953100000001</v>
      </c>
      <c r="F11" s="43">
        <v>0.50851947205128201</v>
      </c>
      <c r="G11" s="43">
        <v>0.57850695742857139</v>
      </c>
      <c r="H11" s="43">
        <v>0.49271513657142857</v>
      </c>
      <c r="I11" s="10" t="s">
        <v>12</v>
      </c>
    </row>
    <row r="12" spans="1:9" ht="46.25" customHeight="1" x14ac:dyDescent="0.4">
      <c r="A12" s="74" t="s">
        <v>13</v>
      </c>
      <c r="B12" s="75">
        <v>40.82</v>
      </c>
      <c r="C12" s="12">
        <v>13.7830437</v>
      </c>
      <c r="D12" s="44">
        <v>0.33765418177364037</v>
      </c>
      <c r="E12" s="12">
        <v>1.4030953100000001</v>
      </c>
      <c r="F12" s="44">
        <v>0.50851947205128201</v>
      </c>
      <c r="G12" s="44">
        <v>0.57850695742857139</v>
      </c>
      <c r="H12" s="44">
        <v>0.49271513657142857</v>
      </c>
    </row>
    <row r="13" spans="1:9" s="10" customFormat="1" ht="40.049999999999997" customHeight="1" x14ac:dyDescent="0.4">
      <c r="A13" s="69" t="s">
        <v>14</v>
      </c>
      <c r="B13" s="76">
        <v>3508.56</v>
      </c>
      <c r="C13" s="16">
        <v>2382.0957727299997</v>
      </c>
      <c r="D13" s="42">
        <v>0.67893830310155723</v>
      </c>
      <c r="E13" s="16">
        <v>163.53405641999998</v>
      </c>
      <c r="F13" s="43">
        <v>0.43926800701352769</v>
      </c>
      <c r="G13" s="43">
        <v>0.43385123766979894</v>
      </c>
      <c r="H13" s="43">
        <v>0.36146446659034176</v>
      </c>
    </row>
    <row r="14" spans="1:9" s="10" customFormat="1" ht="47.55" customHeight="1" x14ac:dyDescent="0.4">
      <c r="A14" s="77" t="s">
        <v>15</v>
      </c>
      <c r="B14" s="75">
        <v>3300.5</v>
      </c>
      <c r="C14" s="12">
        <v>2240</v>
      </c>
      <c r="D14" s="44">
        <v>0.67868504772004246</v>
      </c>
      <c r="E14" s="12">
        <v>153.81</v>
      </c>
      <c r="F14" s="44">
        <v>0.43932458794901669</v>
      </c>
      <c r="G14" s="44">
        <v>0.43396561221132485</v>
      </c>
      <c r="H14" s="44">
        <v>0.36156743358616122</v>
      </c>
    </row>
    <row r="15" spans="1:9" s="10" customFormat="1" ht="53" customHeight="1" x14ac:dyDescent="0.4">
      <c r="A15" s="77" t="s">
        <v>16</v>
      </c>
      <c r="B15" s="75">
        <v>208.06439999999998</v>
      </c>
      <c r="C15" s="12">
        <v>142.09876374179998</v>
      </c>
      <c r="D15" s="44">
        <v>0.68295567978856542</v>
      </c>
      <c r="E15" s="12">
        <v>9.7278576665999985</v>
      </c>
      <c r="F15" s="44">
        <v>0.43838105408795947</v>
      </c>
      <c r="G15" s="44">
        <v>0.43206879743421844</v>
      </c>
      <c r="H15" s="44">
        <v>0.35983616758057713</v>
      </c>
    </row>
    <row r="16" spans="1:9" ht="36.75" customHeight="1" x14ac:dyDescent="0.3">
      <c r="A16" s="78" t="s">
        <v>98</v>
      </c>
      <c r="B16" s="78"/>
      <c r="C16" s="78"/>
      <c r="D16" s="78"/>
      <c r="E16" s="78"/>
      <c r="F16" s="78"/>
      <c r="G16" s="78"/>
      <c r="H16" s="78"/>
    </row>
    <row r="18" spans="2:2" ht="16.7" x14ac:dyDescent="0.35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99</v>
      </c>
      <c r="B1" s="29"/>
      <c r="C1" s="29"/>
      <c r="D1" s="29"/>
      <c r="E1" s="29"/>
      <c r="F1" s="29"/>
      <c r="G1" s="29"/>
      <c r="H1" s="29"/>
    </row>
    <row r="2" spans="1:9" ht="20.3" customHeight="1" x14ac:dyDescent="0.45">
      <c r="A2" s="59"/>
      <c r="B2" s="59"/>
      <c r="C2" s="59"/>
      <c r="D2" s="59"/>
      <c r="E2" s="59"/>
    </row>
    <row r="3" spans="1:9" ht="32.4" customHeight="1" thickBot="1" x14ac:dyDescent="0.45">
      <c r="C3" s="60"/>
      <c r="G3" s="61" t="s">
        <v>0</v>
      </c>
      <c r="H3" s="61"/>
    </row>
    <row r="4" spans="1:9" s="7" customFormat="1" ht="49" customHeight="1" x14ac:dyDescent="0.4">
      <c r="A4" s="62" t="s">
        <v>1</v>
      </c>
      <c r="B4" s="33" t="s">
        <v>2</v>
      </c>
      <c r="C4" s="34" t="s">
        <v>100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62"/>
      <c r="B5" s="33"/>
      <c r="C5" s="37" t="s">
        <v>5</v>
      </c>
      <c r="D5" s="63" t="s">
        <v>51</v>
      </c>
      <c r="E5" s="64" t="s">
        <v>6</v>
      </c>
      <c r="F5" s="65" t="s">
        <v>80</v>
      </c>
      <c r="G5" s="65" t="s">
        <v>81</v>
      </c>
      <c r="H5" s="65" t="s">
        <v>82</v>
      </c>
    </row>
    <row r="6" spans="1:9" s="7" customFormat="1" ht="35.299999999999997" customHeight="1" x14ac:dyDescent="0.4">
      <c r="A6" s="66"/>
      <c r="B6" s="33"/>
      <c r="C6" s="38"/>
      <c r="D6" s="67"/>
      <c r="E6" s="68"/>
      <c r="F6" s="65"/>
      <c r="G6" s="65"/>
      <c r="H6" s="65"/>
    </row>
    <row r="7" spans="1:9" s="10" customFormat="1" ht="40.049999999999997" customHeight="1" x14ac:dyDescent="0.4">
      <c r="A7" s="69" t="s">
        <v>7</v>
      </c>
      <c r="B7" s="70">
        <v>3467.74</v>
      </c>
      <c r="C7" s="9">
        <f>SUM(C8:C10)</f>
        <v>1313.2110627100001</v>
      </c>
      <c r="D7" s="42">
        <f>C7/B7</f>
        <v>0.37869363409886558</v>
      </c>
      <c r="E7" s="9">
        <v>162.13096110999999</v>
      </c>
      <c r="F7" s="43">
        <v>0.40668508032078399</v>
      </c>
      <c r="G7" s="43">
        <v>0.37390727728959394</v>
      </c>
      <c r="H7" s="43">
        <v>0.33097260056146116</v>
      </c>
    </row>
    <row r="8" spans="1:9" ht="40.049999999999997" customHeight="1" x14ac:dyDescent="0.4">
      <c r="A8" s="71" t="s">
        <v>8</v>
      </c>
      <c r="B8" s="72">
        <v>1607.9933333333331</v>
      </c>
      <c r="C8" s="12">
        <v>234.26987689000001</v>
      </c>
      <c r="D8" s="44">
        <f t="shared" ref="D8:D15" si="0">C8/B8</f>
        <v>0.14569082597150074</v>
      </c>
      <c r="E8" s="12">
        <v>28.54946623</v>
      </c>
      <c r="F8" s="44">
        <v>0.15210404598802157</v>
      </c>
      <c r="G8" s="44">
        <v>0.13520102442527421</v>
      </c>
      <c r="H8" s="44">
        <v>0.13116663667512005</v>
      </c>
    </row>
    <row r="9" spans="1:9" ht="40.049999999999997" customHeight="1" x14ac:dyDescent="0.4">
      <c r="A9" s="73" t="s">
        <v>9</v>
      </c>
      <c r="B9" s="72">
        <v>155.64888888888891</v>
      </c>
      <c r="C9" s="12">
        <v>68.171230750000007</v>
      </c>
      <c r="D9" s="44">
        <f t="shared" si="0"/>
        <v>0.43798083774735158</v>
      </c>
      <c r="E9" s="12">
        <v>1.4140122399999999</v>
      </c>
      <c r="F9" s="44">
        <v>0.33221329266299909</v>
      </c>
      <c r="G9" s="44">
        <v>0.42510036500644288</v>
      </c>
      <c r="H9" s="44">
        <v>0.38236817949868218</v>
      </c>
    </row>
    <row r="10" spans="1:9" ht="40.049999999999997" customHeight="1" x14ac:dyDescent="0.4">
      <c r="A10" s="73" t="s">
        <v>10</v>
      </c>
      <c r="B10" s="72">
        <v>1704.0998039215685</v>
      </c>
      <c r="C10" s="12">
        <v>1010.76995507</v>
      </c>
      <c r="D10" s="44">
        <f t="shared" si="0"/>
        <v>0.59314011582183179</v>
      </c>
      <c r="E10" s="12">
        <v>132.16748264</v>
      </c>
      <c r="F10" s="44">
        <v>0.61112171025855311</v>
      </c>
      <c r="G10" s="44">
        <v>0.53440771835878742</v>
      </c>
      <c r="H10" s="44">
        <v>0.47011615149911812</v>
      </c>
    </row>
    <row r="11" spans="1:9" s="10" customFormat="1" ht="40.049999999999997" customHeight="1" x14ac:dyDescent="0.4">
      <c r="A11" s="69" t="s">
        <v>11</v>
      </c>
      <c r="B11" s="70">
        <v>40.82</v>
      </c>
      <c r="C11" s="9">
        <f>C12</f>
        <v>10.788082709999999</v>
      </c>
      <c r="D11" s="42">
        <f t="shared" si="0"/>
        <v>0.2642842408133268</v>
      </c>
      <c r="E11" s="9">
        <v>1.4030953100000001</v>
      </c>
      <c r="F11" s="43">
        <v>0.4191338882051282</v>
      </c>
      <c r="G11" s="43">
        <v>0.47189611285714284</v>
      </c>
      <c r="H11" s="43">
        <v>0.41281984599999999</v>
      </c>
      <c r="I11" s="10" t="s">
        <v>12</v>
      </c>
    </row>
    <row r="12" spans="1:9" ht="46.25" customHeight="1" x14ac:dyDescent="0.4">
      <c r="A12" s="74" t="s">
        <v>13</v>
      </c>
      <c r="B12" s="75">
        <v>40.82</v>
      </c>
      <c r="C12" s="12">
        <v>10.788082709999999</v>
      </c>
      <c r="D12" s="44">
        <f t="shared" si="0"/>
        <v>0.2642842408133268</v>
      </c>
      <c r="E12" s="12">
        <v>1.4030953100000001</v>
      </c>
      <c r="F12" s="44">
        <v>0.4191338882051282</v>
      </c>
      <c r="G12" s="44">
        <v>0.47189611285714284</v>
      </c>
      <c r="H12" s="44">
        <v>0.41281984599999999</v>
      </c>
    </row>
    <row r="13" spans="1:9" s="10" customFormat="1" ht="40.049999999999997" customHeight="1" x14ac:dyDescent="0.4">
      <c r="A13" s="69" t="s">
        <v>14</v>
      </c>
      <c r="B13" s="76">
        <v>3508.56</v>
      </c>
      <c r="C13" s="16">
        <f>C7+C11</f>
        <v>1323.9991454200001</v>
      </c>
      <c r="D13" s="42">
        <f t="shared" si="0"/>
        <v>0.37736254914266826</v>
      </c>
      <c r="E13" s="16">
        <v>163.53405641999998</v>
      </c>
      <c r="F13" s="43">
        <v>0.40684250483781015</v>
      </c>
      <c r="G13" s="43">
        <v>0.37509999401834832</v>
      </c>
      <c r="H13" s="43">
        <v>0.33197555678328966</v>
      </c>
    </row>
    <row r="14" spans="1:9" s="10" customFormat="1" ht="47.55" customHeight="1" x14ac:dyDescent="0.4">
      <c r="A14" s="77" t="s">
        <v>15</v>
      </c>
      <c r="B14" s="75">
        <v>3300.5</v>
      </c>
      <c r="C14" s="12">
        <f>ROUND((C13-C15),2)</f>
        <v>1245.21</v>
      </c>
      <c r="D14" s="44">
        <f t="shared" si="0"/>
        <v>0.37727920012119376</v>
      </c>
      <c r="E14" s="12">
        <v>153.81</v>
      </c>
      <c r="F14" s="44">
        <v>0.40685338498762641</v>
      </c>
      <c r="G14" s="44">
        <v>0.37517513668979641</v>
      </c>
      <c r="H14" s="44">
        <v>0.33203942030711514</v>
      </c>
    </row>
    <row r="15" spans="1:9" s="10" customFormat="1" ht="53" customHeight="1" x14ac:dyDescent="0.4">
      <c r="A15" s="77" t="s">
        <v>16</v>
      </c>
      <c r="B15" s="75">
        <v>208.06439999999998</v>
      </c>
      <c r="C15" s="12">
        <f>C7*0.06</f>
        <v>78.7926637626</v>
      </c>
      <c r="D15" s="44">
        <f t="shared" si="0"/>
        <v>0.37869363409886558</v>
      </c>
      <c r="E15" s="12">
        <v>9.7278576665999985</v>
      </c>
      <c r="F15" s="44">
        <v>0.40668508032078399</v>
      </c>
      <c r="G15" s="44">
        <v>0.373907277289594</v>
      </c>
      <c r="H15" s="44">
        <v>0.33097260056146122</v>
      </c>
    </row>
    <row r="18" spans="2:2" ht="16.7" x14ac:dyDescent="0.35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3" customHeight="1" x14ac:dyDescent="0.45">
      <c r="A1" s="28" t="s">
        <v>101</v>
      </c>
      <c r="B1" s="29"/>
      <c r="C1" s="29"/>
      <c r="D1" s="29"/>
      <c r="E1" s="29"/>
      <c r="F1" s="29"/>
      <c r="G1" s="29"/>
      <c r="H1" s="29"/>
    </row>
    <row r="2" spans="1:9" ht="20.3" customHeight="1" x14ac:dyDescent="0.45">
      <c r="A2" s="59"/>
      <c r="B2" s="59"/>
      <c r="C2" s="59"/>
      <c r="D2" s="59"/>
      <c r="E2" s="59"/>
    </row>
    <row r="3" spans="1:9" ht="32.4" customHeight="1" thickBot="1" x14ac:dyDescent="0.45">
      <c r="C3" s="60"/>
      <c r="G3" s="61" t="s">
        <v>0</v>
      </c>
      <c r="H3" s="61"/>
    </row>
    <row r="4" spans="1:9" s="7" customFormat="1" ht="49" customHeight="1" x14ac:dyDescent="0.4">
      <c r="A4" s="62" t="s">
        <v>1</v>
      </c>
      <c r="B4" s="33" t="s">
        <v>2</v>
      </c>
      <c r="C4" s="34" t="s">
        <v>102</v>
      </c>
      <c r="D4" s="35"/>
      <c r="E4" s="6" t="s">
        <v>3</v>
      </c>
      <c r="F4" s="36" t="s">
        <v>4</v>
      </c>
      <c r="G4" s="36"/>
      <c r="H4" s="36"/>
    </row>
    <row r="5" spans="1:9" s="7" customFormat="1" ht="36" customHeight="1" x14ac:dyDescent="0.4">
      <c r="A5" s="62"/>
      <c r="B5" s="33"/>
      <c r="C5" s="37" t="s">
        <v>5</v>
      </c>
      <c r="D5" s="37" t="s">
        <v>51</v>
      </c>
      <c r="E5" s="39" t="s">
        <v>6</v>
      </c>
      <c r="F5" s="27" t="s">
        <v>80</v>
      </c>
      <c r="G5" s="27" t="s">
        <v>81</v>
      </c>
      <c r="H5" s="27" t="s">
        <v>82</v>
      </c>
    </row>
    <row r="6" spans="1:9" s="7" customFormat="1" ht="35.299999999999997" customHeight="1" x14ac:dyDescent="0.4">
      <c r="A6" s="66"/>
      <c r="B6" s="33"/>
      <c r="C6" s="38"/>
      <c r="D6" s="38"/>
      <c r="E6" s="40"/>
      <c r="F6" s="27"/>
      <c r="G6" s="27"/>
      <c r="H6" s="27"/>
    </row>
    <row r="7" spans="1:9" s="10" customFormat="1" ht="40.049999999999997" customHeight="1" x14ac:dyDescent="0.4">
      <c r="A7" s="69" t="s">
        <v>7</v>
      </c>
      <c r="B7" s="9">
        <v>3467.74</v>
      </c>
      <c r="C7" s="9">
        <v>857.94594878999999</v>
      </c>
      <c r="D7" s="42">
        <v>0.24740780704147372</v>
      </c>
      <c r="E7" s="9">
        <v>162.13096110999999</v>
      </c>
      <c r="F7" s="43">
        <v>0.26495083814334131</v>
      </c>
      <c r="G7" s="79">
        <v>0.26861388894404431</v>
      </c>
      <c r="H7" s="79">
        <v>0.24174547492033563</v>
      </c>
    </row>
    <row r="8" spans="1:9" ht="40.049999999999997" customHeight="1" x14ac:dyDescent="0.4">
      <c r="A8" s="71" t="s">
        <v>8</v>
      </c>
      <c r="B8" s="12">
        <v>1607.9933333333331</v>
      </c>
      <c r="C8" s="12">
        <v>155.39150291000001</v>
      </c>
      <c r="D8" s="44">
        <v>9.6636907435354233E-2</v>
      </c>
      <c r="E8" s="12">
        <v>28.54946623</v>
      </c>
      <c r="F8" s="80">
        <v>0.11389664704427757</v>
      </c>
      <c r="G8" s="81">
        <v>9.7101769085104234E-2</v>
      </c>
      <c r="H8" s="81">
        <v>9.810470222486016E-2</v>
      </c>
    </row>
    <row r="9" spans="1:9" ht="40.049999999999997" customHeight="1" x14ac:dyDescent="0.4">
      <c r="A9" s="73" t="s">
        <v>9</v>
      </c>
      <c r="B9" s="12">
        <v>155.64888888888891</v>
      </c>
      <c r="C9" s="12">
        <v>52.496844160000002</v>
      </c>
      <c r="D9" s="44">
        <v>0.33727734604951315</v>
      </c>
      <c r="E9" s="12">
        <v>1.4140122399999999</v>
      </c>
      <c r="F9" s="80">
        <v>0.26060523242006645</v>
      </c>
      <c r="G9" s="81">
        <v>0.32985208885651857</v>
      </c>
      <c r="H9" s="81">
        <v>0.31091595491504509</v>
      </c>
    </row>
    <row r="10" spans="1:9" ht="40.049999999999997" customHeight="1" x14ac:dyDescent="0.4">
      <c r="A10" s="73" t="s">
        <v>10</v>
      </c>
      <c r="B10" s="12">
        <v>1704.0998039215685</v>
      </c>
      <c r="C10" s="12">
        <v>650.05760171999998</v>
      </c>
      <c r="D10" s="44">
        <v>0.38146686022969523</v>
      </c>
      <c r="E10" s="12">
        <v>132.16748264</v>
      </c>
      <c r="F10" s="80">
        <v>0.3817280007811738</v>
      </c>
      <c r="G10" s="81">
        <v>0.38115222126539355</v>
      </c>
      <c r="H10" s="81">
        <v>0.3380224980599647</v>
      </c>
    </row>
    <row r="11" spans="1:9" s="10" customFormat="1" ht="40.049999999999997" customHeight="1" x14ac:dyDescent="0.4">
      <c r="A11" s="69" t="s">
        <v>11</v>
      </c>
      <c r="B11" s="9">
        <v>40.82</v>
      </c>
      <c r="C11" s="9">
        <v>8.3752716100000004</v>
      </c>
      <c r="D11" s="42">
        <v>0.20517568863302305</v>
      </c>
      <c r="E11" s="9">
        <v>1.4030953100000001</v>
      </c>
      <c r="F11" s="43">
        <v>0.33696144538461542</v>
      </c>
      <c r="G11" s="79">
        <v>0.36252365371428569</v>
      </c>
      <c r="H11" s="79">
        <v>0.33749523771428575</v>
      </c>
      <c r="I11" s="10" t="s">
        <v>12</v>
      </c>
    </row>
    <row r="12" spans="1:9" ht="46.25" customHeight="1" x14ac:dyDescent="0.4">
      <c r="A12" s="74" t="s">
        <v>13</v>
      </c>
      <c r="B12" s="12">
        <v>40.82</v>
      </c>
      <c r="C12" s="12">
        <v>8.3752716100000004</v>
      </c>
      <c r="D12" s="44">
        <v>0.20517568863302305</v>
      </c>
      <c r="E12" s="12">
        <v>1.4030953100000001</v>
      </c>
      <c r="F12" s="80">
        <v>0.33696144538461542</v>
      </c>
      <c r="G12" s="81">
        <v>0.36252365371428569</v>
      </c>
      <c r="H12" s="81">
        <v>0.33749523771428575</v>
      </c>
    </row>
    <row r="13" spans="1:9" s="10" customFormat="1" ht="40.049999999999997" customHeight="1" x14ac:dyDescent="0.4">
      <c r="A13" s="69" t="s">
        <v>14</v>
      </c>
      <c r="B13" s="9">
        <v>3508.56</v>
      </c>
      <c r="C13" s="16">
        <v>866.32122040000002</v>
      </c>
      <c r="D13" s="42">
        <v>0.24691646156827873</v>
      </c>
      <c r="E13" s="16">
        <v>163.53405641999998</v>
      </c>
      <c r="F13" s="43">
        <v>0.26586146630718149</v>
      </c>
      <c r="G13" s="79">
        <v>0.26975695536366356</v>
      </c>
      <c r="H13" s="79">
        <v>0.24291879260278482</v>
      </c>
    </row>
    <row r="14" spans="1:9" s="10" customFormat="1" ht="47.55" customHeight="1" x14ac:dyDescent="0.4">
      <c r="A14" s="77" t="s">
        <v>15</v>
      </c>
      <c r="B14" s="12">
        <v>3300.5</v>
      </c>
      <c r="C14" s="12">
        <v>814.84</v>
      </c>
      <c r="D14" s="44">
        <v>0.24688380548401759</v>
      </c>
      <c r="E14" s="12">
        <v>153.81</v>
      </c>
      <c r="F14" s="80">
        <v>0.26591850662107852</v>
      </c>
      <c r="G14" s="81">
        <v>0.26983064882829394</v>
      </c>
      <c r="H14" s="81">
        <v>0.24299388895918775</v>
      </c>
    </row>
    <row r="15" spans="1:9" s="10" customFormat="1" ht="53" customHeight="1" x14ac:dyDescent="0.4">
      <c r="A15" s="77" t="s">
        <v>16</v>
      </c>
      <c r="B15" s="12">
        <v>208.06439999999998</v>
      </c>
      <c r="C15" s="12">
        <v>51.476756927399997</v>
      </c>
      <c r="D15" s="44">
        <v>0.24740780704147372</v>
      </c>
      <c r="E15" s="12">
        <v>9.7278576665999985</v>
      </c>
      <c r="F15" s="43">
        <v>0.26495083814334131</v>
      </c>
      <c r="G15" s="79">
        <v>0.26861388894404431</v>
      </c>
      <c r="H15" s="79">
        <v>0.24174547492033566</v>
      </c>
    </row>
    <row r="18" spans="2:6" s="19" customFormat="1" ht="16.7" x14ac:dyDescent="0.35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4" width="22" style="19" customWidth="1"/>
    <col min="5" max="7" width="15.8984375" style="19" customWidth="1"/>
    <col min="8" max="16384" width="9" style="1"/>
  </cols>
  <sheetData>
    <row r="1" spans="1:8" ht="52.3" customHeight="1" x14ac:dyDescent="0.45">
      <c r="A1" s="28" t="s">
        <v>103</v>
      </c>
      <c r="B1" s="29"/>
      <c r="C1" s="29"/>
      <c r="D1" s="29"/>
      <c r="E1" s="29"/>
      <c r="F1" s="29"/>
      <c r="G1" s="29"/>
    </row>
    <row r="2" spans="1:8" ht="20.3" customHeight="1" x14ac:dyDescent="0.45">
      <c r="A2" s="59"/>
      <c r="B2" s="59"/>
      <c r="C2" s="59"/>
      <c r="D2" s="59"/>
      <c r="E2" s="82"/>
      <c r="F2" s="82"/>
      <c r="G2" s="82"/>
    </row>
    <row r="3" spans="1:8" ht="32.4" customHeight="1" x14ac:dyDescent="0.4">
      <c r="C3" s="60"/>
      <c r="F3" s="83" t="s">
        <v>104</v>
      </c>
      <c r="G3" s="83"/>
    </row>
    <row r="4" spans="1:8" s="7" customFormat="1" ht="49" customHeight="1" x14ac:dyDescent="0.4">
      <c r="A4" s="62" t="s">
        <v>1</v>
      </c>
      <c r="B4" s="33" t="s">
        <v>2</v>
      </c>
      <c r="C4" s="34" t="s">
        <v>105</v>
      </c>
      <c r="D4" s="35"/>
      <c r="E4" s="36" t="s">
        <v>4</v>
      </c>
      <c r="F4" s="36"/>
      <c r="G4" s="36"/>
    </row>
    <row r="5" spans="1:8" s="7" customFormat="1" ht="36" customHeight="1" x14ac:dyDescent="0.4">
      <c r="A5" s="62"/>
      <c r="B5" s="33"/>
      <c r="C5" s="37" t="s">
        <v>5</v>
      </c>
      <c r="D5" s="63" t="s">
        <v>51</v>
      </c>
      <c r="E5" s="65" t="s">
        <v>80</v>
      </c>
      <c r="F5" s="65" t="s">
        <v>81</v>
      </c>
      <c r="G5" s="65" t="s">
        <v>82</v>
      </c>
    </row>
    <row r="6" spans="1:8" s="7" customFormat="1" ht="35.299999999999997" customHeight="1" x14ac:dyDescent="0.4">
      <c r="A6" s="66"/>
      <c r="B6" s="33"/>
      <c r="C6" s="38"/>
      <c r="D6" s="67"/>
      <c r="E6" s="65"/>
      <c r="F6" s="65"/>
      <c r="G6" s="65"/>
    </row>
    <row r="7" spans="1:8" s="10" customFormat="1" ht="40.049999999999997" customHeight="1" x14ac:dyDescent="0.45">
      <c r="A7" s="69" t="s">
        <v>7</v>
      </c>
      <c r="B7" s="70">
        <v>3467.74</v>
      </c>
      <c r="C7" s="84">
        <v>823.33060759</v>
      </c>
      <c r="D7" s="85">
        <v>0.23742570307750871</v>
      </c>
      <c r="E7" s="86">
        <v>0.25352190786327927</v>
      </c>
      <c r="F7" s="87">
        <v>0.25929612656048667</v>
      </c>
      <c r="G7" s="87">
        <v>0.2321577427167775</v>
      </c>
    </row>
    <row r="8" spans="1:8" ht="40.049999999999997" customHeight="1" x14ac:dyDescent="0.45">
      <c r="A8" s="71" t="s">
        <v>8</v>
      </c>
      <c r="B8" s="72">
        <v>1607.9933333333331</v>
      </c>
      <c r="C8" s="88">
        <v>127.26282172000001</v>
      </c>
      <c r="D8" s="89">
        <v>7.9143873971285139E-2</v>
      </c>
      <c r="E8" s="89">
        <v>9.5446722543548676E-2</v>
      </c>
      <c r="F8" s="89">
        <v>8.8122956235763356E-2</v>
      </c>
      <c r="G8" s="89">
        <v>8.0356023831363879E-2</v>
      </c>
    </row>
    <row r="9" spans="1:8" ht="40.049999999999997" customHeight="1" x14ac:dyDescent="0.45">
      <c r="A9" s="73" t="s">
        <v>9</v>
      </c>
      <c r="B9" s="72">
        <v>155.64888888888891</v>
      </c>
      <c r="C9" s="88">
        <v>38.450259359999997</v>
      </c>
      <c r="D9" s="89">
        <v>0.2470320195311384</v>
      </c>
      <c r="E9" s="89">
        <v>0.19186500332262105</v>
      </c>
      <c r="F9" s="89">
        <v>0.24053392195641213</v>
      </c>
      <c r="G9" s="89">
        <v>0.23072194426064035</v>
      </c>
    </row>
    <row r="10" spans="1:8" ht="40.049999999999997" customHeight="1" x14ac:dyDescent="0.45">
      <c r="A10" s="73" t="s">
        <v>10</v>
      </c>
      <c r="B10" s="72">
        <v>1704.0998039215685</v>
      </c>
      <c r="C10" s="88">
        <v>657.61752650999995</v>
      </c>
      <c r="D10" s="89">
        <v>0.38590317597399765</v>
      </c>
      <c r="E10" s="89">
        <v>0.38221174852854822</v>
      </c>
      <c r="F10" s="89">
        <v>0.38070008972871677</v>
      </c>
      <c r="G10" s="89">
        <v>0.34258724255666595</v>
      </c>
    </row>
    <row r="11" spans="1:8" s="10" customFormat="1" ht="40.049999999999997" customHeight="1" x14ac:dyDescent="0.45">
      <c r="A11" s="69" t="s">
        <v>11</v>
      </c>
      <c r="B11" s="70">
        <v>40.82</v>
      </c>
      <c r="C11" s="84">
        <v>6.0441982400000001</v>
      </c>
      <c r="D11" s="85">
        <v>0.14806953062224401</v>
      </c>
      <c r="E11" s="86">
        <v>0.24545468871794873</v>
      </c>
      <c r="F11" s="87">
        <v>0.26463145028571428</v>
      </c>
      <c r="G11" s="87">
        <v>0.24503005085714286</v>
      </c>
      <c r="H11" s="10" t="s">
        <v>12</v>
      </c>
    </row>
    <row r="12" spans="1:8" ht="46.25" customHeight="1" x14ac:dyDescent="0.45">
      <c r="A12" s="74" t="s">
        <v>13</v>
      </c>
      <c r="B12" s="75">
        <v>40.82</v>
      </c>
      <c r="C12" s="88">
        <v>6.0441982400000001</v>
      </c>
      <c r="D12" s="89">
        <v>0.14806953062224401</v>
      </c>
      <c r="E12" s="89">
        <v>0.24545468871794873</v>
      </c>
      <c r="F12" s="89">
        <v>0.26463145028571428</v>
      </c>
      <c r="G12" s="89">
        <v>0.24503005085714286</v>
      </c>
    </row>
    <row r="13" spans="1:8" s="10" customFormat="1" ht="40.049999999999997" customHeight="1" x14ac:dyDescent="0.45">
      <c r="A13" s="69" t="s">
        <v>14</v>
      </c>
      <c r="B13" s="76">
        <v>3508.56</v>
      </c>
      <c r="C13" s="90">
        <v>829.37480583000001</v>
      </c>
      <c r="D13" s="85">
        <v>0.23638609738183186</v>
      </c>
      <c r="E13" s="86">
        <v>0.25341989182371172</v>
      </c>
      <c r="F13" s="87">
        <v>0.25936106793695618</v>
      </c>
      <c r="G13" s="87">
        <v>0.23231547999271757</v>
      </c>
    </row>
    <row r="14" spans="1:8" s="10" customFormat="1" ht="47.55" customHeight="1" x14ac:dyDescent="0.45">
      <c r="A14" s="77" t="s">
        <v>15</v>
      </c>
      <c r="B14" s="75">
        <v>3300.5</v>
      </c>
      <c r="C14" s="88">
        <v>779.97</v>
      </c>
      <c r="D14" s="89">
        <v>0.2363187395849114</v>
      </c>
      <c r="E14" s="89">
        <v>0.25341393976576337</v>
      </c>
      <c r="F14" s="89">
        <v>0.25936496083222738</v>
      </c>
      <c r="G14" s="89">
        <v>0.23232375862505303</v>
      </c>
    </row>
    <row r="15" spans="1:8" s="10" customFormat="1" ht="53" customHeight="1" x14ac:dyDescent="0.45">
      <c r="A15" s="77" t="s">
        <v>106</v>
      </c>
      <c r="B15" s="75">
        <v>208.06439999999998</v>
      </c>
      <c r="C15" s="88">
        <v>49.399836455399999</v>
      </c>
      <c r="D15" s="89">
        <v>0.23742570307750871</v>
      </c>
      <c r="E15" s="89">
        <v>0.25352190786327933</v>
      </c>
      <c r="F15" s="89">
        <v>0.25929612656048673</v>
      </c>
      <c r="G15" s="89">
        <v>0.23215774271677753</v>
      </c>
    </row>
    <row r="18" spans="2:2" ht="16.7" x14ac:dyDescent="0.35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4" width="22" style="19" customWidth="1"/>
    <col min="5" max="7" width="15.8984375" style="19" customWidth="1"/>
    <col min="8" max="16384" width="9" style="1"/>
  </cols>
  <sheetData>
    <row r="1" spans="1:8" ht="52.3" customHeight="1" x14ac:dyDescent="0.45">
      <c r="A1" s="28" t="s">
        <v>107</v>
      </c>
      <c r="B1" s="29"/>
      <c r="C1" s="29"/>
      <c r="D1" s="29"/>
      <c r="E1" s="29"/>
      <c r="F1" s="29"/>
      <c r="G1" s="29"/>
    </row>
    <row r="2" spans="1:8" ht="20.3" customHeight="1" x14ac:dyDescent="0.45">
      <c r="A2" s="59"/>
      <c r="B2" s="59"/>
      <c r="C2" s="59"/>
      <c r="D2" s="59"/>
      <c r="E2" s="82"/>
      <c r="F2" s="82"/>
      <c r="G2" s="82"/>
    </row>
    <row r="3" spans="1:8" ht="32.4" customHeight="1" x14ac:dyDescent="0.4">
      <c r="C3" s="60"/>
      <c r="F3" s="83" t="s">
        <v>104</v>
      </c>
      <c r="G3" s="83"/>
    </row>
    <row r="4" spans="1:8" s="7" customFormat="1" ht="49" customHeight="1" x14ac:dyDescent="0.4">
      <c r="A4" s="62" t="s">
        <v>1</v>
      </c>
      <c r="B4" s="33" t="s">
        <v>2</v>
      </c>
      <c r="C4" s="34" t="s">
        <v>108</v>
      </c>
      <c r="D4" s="35"/>
      <c r="E4" s="36" t="s">
        <v>4</v>
      </c>
      <c r="F4" s="36"/>
      <c r="G4" s="36"/>
    </row>
    <row r="5" spans="1:8" s="7" customFormat="1" ht="36" customHeight="1" x14ac:dyDescent="0.4">
      <c r="A5" s="62"/>
      <c r="B5" s="33"/>
      <c r="C5" s="37" t="s">
        <v>5</v>
      </c>
      <c r="D5" s="63" t="s">
        <v>51</v>
      </c>
      <c r="E5" s="65" t="s">
        <v>80</v>
      </c>
      <c r="F5" s="65" t="s">
        <v>81</v>
      </c>
      <c r="G5" s="65" t="s">
        <v>82</v>
      </c>
    </row>
    <row r="6" spans="1:8" s="7" customFormat="1" ht="35.299999999999997" customHeight="1" x14ac:dyDescent="0.4">
      <c r="A6" s="66"/>
      <c r="B6" s="33"/>
      <c r="C6" s="38"/>
      <c r="D6" s="67"/>
      <c r="E6" s="65"/>
      <c r="F6" s="65"/>
      <c r="G6" s="65"/>
    </row>
    <row r="7" spans="1:8" s="10" customFormat="1" ht="40.049999999999997" customHeight="1" x14ac:dyDescent="0.4">
      <c r="A7" s="69" t="s">
        <v>7</v>
      </c>
      <c r="B7" s="70">
        <v>3467.74</v>
      </c>
      <c r="C7" s="70">
        <f>SUM(C8:C10)</f>
        <v>390.3750996</v>
      </c>
      <c r="D7" s="91">
        <f>C7/B7</f>
        <v>0.1125733473674497</v>
      </c>
      <c r="E7" s="91">
        <v>0.12206421412198198</v>
      </c>
      <c r="F7" s="91">
        <v>0.12504176391499966</v>
      </c>
      <c r="G7" s="91">
        <v>0.11413742361256339</v>
      </c>
    </row>
    <row r="8" spans="1:8" ht="40.049999999999997" customHeight="1" x14ac:dyDescent="0.4">
      <c r="A8" s="71" t="s">
        <v>8</v>
      </c>
      <c r="B8" s="72">
        <v>1607.9933333333331</v>
      </c>
      <c r="C8" s="72">
        <f>[1]數據11202!D17</f>
        <v>82.467956619999995</v>
      </c>
      <c r="D8" s="92">
        <f t="shared" ref="D8:D15" si="0">C8/B8</f>
        <v>5.1286255303711878E-2</v>
      </c>
      <c r="E8" s="92">
        <v>6.8928421077627477E-2</v>
      </c>
      <c r="F8" s="92">
        <v>5.357446423572676E-2</v>
      </c>
      <c r="G8" s="92">
        <v>5.5055659580208277E-2</v>
      </c>
    </row>
    <row r="9" spans="1:8" ht="40.049999999999997" customHeight="1" x14ac:dyDescent="0.4">
      <c r="A9" s="73" t="s">
        <v>9</v>
      </c>
      <c r="B9" s="72">
        <v>155.64888888888891</v>
      </c>
      <c r="C9" s="72">
        <f>[1]數據11202!D18</f>
        <v>23.553510150000001</v>
      </c>
      <c r="D9" s="92">
        <f t="shared" si="0"/>
        <v>0.15132462761628737</v>
      </c>
      <c r="E9" s="92">
        <v>0.12634566670297945</v>
      </c>
      <c r="F9" s="92">
        <v>0.16060095786878817</v>
      </c>
      <c r="G9" s="92">
        <v>0.15785667380698704</v>
      </c>
    </row>
    <row r="10" spans="1:8" ht="40.049999999999997" customHeight="1" x14ac:dyDescent="0.4">
      <c r="A10" s="73" t="s">
        <v>10</v>
      </c>
      <c r="B10" s="72">
        <v>1704.0998039215685</v>
      </c>
      <c r="C10" s="72">
        <f>[1]數據11202!D19</f>
        <v>284.35363282999998</v>
      </c>
      <c r="D10" s="92">
        <f t="shared" si="0"/>
        <v>0.16686442435802745</v>
      </c>
      <c r="E10" s="92">
        <v>0.1624826875558826</v>
      </c>
      <c r="F10" s="92">
        <v>0.17079282123734735</v>
      </c>
      <c r="G10" s="92">
        <v>0.15195915336730026</v>
      </c>
    </row>
    <row r="11" spans="1:8" s="10" customFormat="1" ht="40.049999999999997" customHeight="1" x14ac:dyDescent="0.4">
      <c r="A11" s="69" t="s">
        <v>11</v>
      </c>
      <c r="B11" s="70">
        <v>40.82</v>
      </c>
      <c r="C11" s="70">
        <f>C12</f>
        <v>3.4989931599999999</v>
      </c>
      <c r="D11" s="91">
        <f t="shared" si="0"/>
        <v>8.5717617834394896E-2</v>
      </c>
      <c r="E11" s="91">
        <v>0.14366541461538462</v>
      </c>
      <c r="F11" s="91">
        <v>0.16249907342857142</v>
      </c>
      <c r="G11" s="91">
        <v>0.16193927942857142</v>
      </c>
      <c r="H11" s="10" t="s">
        <v>12</v>
      </c>
    </row>
    <row r="12" spans="1:8" ht="46.25" customHeight="1" x14ac:dyDescent="0.4">
      <c r="A12" s="74" t="s">
        <v>13</v>
      </c>
      <c r="B12" s="75">
        <v>40.82</v>
      </c>
      <c r="C12" s="72">
        <f>[1]數據11202!D20</f>
        <v>3.4989931599999999</v>
      </c>
      <c r="D12" s="92">
        <f t="shared" si="0"/>
        <v>8.5717617834394896E-2</v>
      </c>
      <c r="E12" s="92">
        <v>0.14366541461538462</v>
      </c>
      <c r="F12" s="92">
        <v>0.16249907342857142</v>
      </c>
      <c r="G12" s="92">
        <v>0.16193927942857142</v>
      </c>
    </row>
    <row r="13" spans="1:8" s="10" customFormat="1" ht="40.049999999999997" customHeight="1" x14ac:dyDescent="0.4">
      <c r="A13" s="69" t="s">
        <v>14</v>
      </c>
      <c r="B13" s="76">
        <v>3508.56</v>
      </c>
      <c r="C13" s="93">
        <f>C7+C11</f>
        <v>393.87409276</v>
      </c>
      <c r="D13" s="91">
        <f t="shared" si="0"/>
        <v>0.11226089699477848</v>
      </c>
      <c r="E13" s="91">
        <v>0.12233737751131633</v>
      </c>
      <c r="F13" s="91">
        <v>0.12549769299520772</v>
      </c>
      <c r="G13" s="91">
        <v>0.11472318759825081</v>
      </c>
    </row>
    <row r="14" spans="1:8" s="10" customFormat="1" ht="47.55" customHeight="1" x14ac:dyDescent="0.4">
      <c r="A14" s="77" t="s">
        <v>15</v>
      </c>
      <c r="B14" s="75">
        <v>3300.5</v>
      </c>
      <c r="C14" s="72">
        <f>ROUND((C13-C15),2)</f>
        <v>370.45</v>
      </c>
      <c r="D14" s="92">
        <f t="shared" si="0"/>
        <v>0.11224056961066504</v>
      </c>
      <c r="E14" s="92">
        <v>0.12235380892966698</v>
      </c>
      <c r="F14" s="92">
        <v>0.12552541006938925</v>
      </c>
      <c r="G14" s="92">
        <v>0.114758796251498</v>
      </c>
    </row>
    <row r="15" spans="1:8" s="10" customFormat="1" ht="53" customHeight="1" x14ac:dyDescent="0.4">
      <c r="A15" s="77" t="s">
        <v>106</v>
      </c>
      <c r="B15" s="75">
        <v>208.06439999999998</v>
      </c>
      <c r="C15" s="72">
        <f>C7*0.06</f>
        <v>23.422505976</v>
      </c>
      <c r="D15" s="92">
        <f t="shared" si="0"/>
        <v>0.1125733473674497</v>
      </c>
      <c r="E15" s="92">
        <v>0.122064214121982</v>
      </c>
      <c r="F15" s="92">
        <v>0.12504176391499969</v>
      </c>
      <c r="G15" s="92">
        <v>0.1141374236125634</v>
      </c>
    </row>
    <row r="18" spans="2:2" ht="16.7" x14ac:dyDescent="0.35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38</vt:i4>
      </vt:variant>
      <vt:variant>
        <vt:lpstr>已命名的範圍</vt:lpstr>
      </vt:variant>
      <vt:variant>
        <vt:i4>38</vt:i4>
      </vt:variant>
    </vt:vector>
  </HeadingPairs>
  <TitlesOfParts>
    <vt:vector size="76" baseType="lpstr"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cp:lastPrinted>2026-01-22T03:41:19Z</cp:lastPrinted>
  <dcterms:created xsi:type="dcterms:W3CDTF">2025-02-17T06:52:22Z</dcterms:created>
  <dcterms:modified xsi:type="dcterms:W3CDTF">2026-01-22T03:43:27Z</dcterms:modified>
</cp:coreProperties>
</file>